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2do trimestre\LEY DE DISCIPLINA FINANCIERA\"/>
    </mc:Choice>
  </mc:AlternateContent>
  <xr:revisionPtr revIDLastSave="0" documentId="8_{CB26FD2C-142A-479D-9845-9460DEC546D0}" xr6:coauthVersionLast="47" xr6:coauthVersionMax="47" xr10:uidLastSave="{00000000-0000-0000-0000-000000000000}"/>
  <bookViews>
    <workbookView xWindow="-120" yWindow="-120" windowWidth="29040" windowHeight="15720" xr2:uid="{0454DC9C-9828-4FD6-A3A3-3500FB38427A}"/>
  </bookViews>
  <sheets>
    <sheet name="EAPED 6 (a)" sheetId="1" r:id="rId1"/>
  </sheets>
  <definedNames>
    <definedName name="_xlnm.Print_Area" localSheetId="0">'EAPED 6 (a)'!$A$1:$G$181</definedName>
    <definedName name="_xlnm.Print_Titles" localSheetId="0">'EAPED 6 (a)'!$1:$15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6" i="1" l="1"/>
  <c r="F156" i="1"/>
  <c r="F90" i="1" s="1"/>
  <c r="F165" i="1" s="1"/>
  <c r="E156" i="1"/>
  <c r="D156" i="1"/>
  <c r="C156" i="1"/>
  <c r="B156" i="1"/>
  <c r="G152" i="1"/>
  <c r="F152" i="1"/>
  <c r="E152" i="1"/>
  <c r="D152" i="1"/>
  <c r="C152" i="1"/>
  <c r="B152" i="1"/>
  <c r="G143" i="1"/>
  <c r="F143" i="1"/>
  <c r="E143" i="1"/>
  <c r="D143" i="1"/>
  <c r="C143" i="1"/>
  <c r="B143" i="1"/>
  <c r="G129" i="1"/>
  <c r="F129" i="1"/>
  <c r="E129" i="1"/>
  <c r="D129" i="1"/>
  <c r="C129" i="1"/>
  <c r="B129" i="1"/>
  <c r="G119" i="1"/>
  <c r="F119" i="1"/>
  <c r="E119" i="1"/>
  <c r="D119" i="1"/>
  <c r="C119" i="1"/>
  <c r="B119" i="1"/>
  <c r="G109" i="1"/>
  <c r="F109" i="1"/>
  <c r="E109" i="1"/>
  <c r="D109" i="1"/>
  <c r="C109" i="1"/>
  <c r="B109" i="1"/>
  <c r="G99" i="1"/>
  <c r="F99" i="1"/>
  <c r="E99" i="1"/>
  <c r="D99" i="1"/>
  <c r="C99" i="1"/>
  <c r="B99" i="1"/>
  <c r="G91" i="1"/>
  <c r="F91" i="1"/>
  <c r="E91" i="1"/>
  <c r="E90" i="1" s="1"/>
  <c r="D91" i="1"/>
  <c r="D90" i="1" s="1"/>
  <c r="C91" i="1"/>
  <c r="C90" i="1" s="1"/>
  <c r="C165" i="1" s="1"/>
  <c r="B91" i="1"/>
  <c r="B90" i="1" s="1"/>
  <c r="G90" i="1"/>
  <c r="G82" i="1"/>
  <c r="F82" i="1"/>
  <c r="E82" i="1"/>
  <c r="D82" i="1"/>
  <c r="C82" i="1"/>
  <c r="B82" i="1"/>
  <c r="G78" i="1"/>
  <c r="F78" i="1"/>
  <c r="E78" i="1"/>
  <c r="D78" i="1"/>
  <c r="C78" i="1"/>
  <c r="B78" i="1"/>
  <c r="G69" i="1"/>
  <c r="F69" i="1"/>
  <c r="E69" i="1"/>
  <c r="D69" i="1"/>
  <c r="C69" i="1"/>
  <c r="B69" i="1"/>
  <c r="G65" i="1"/>
  <c r="F65" i="1"/>
  <c r="E65" i="1"/>
  <c r="D65" i="1"/>
  <c r="C65" i="1"/>
  <c r="B65" i="1"/>
  <c r="D64" i="1"/>
  <c r="G64" i="1" s="1"/>
  <c r="D63" i="1"/>
  <c r="G63" i="1" s="1"/>
  <c r="G62" i="1"/>
  <c r="D62" i="1"/>
  <c r="D61" i="1"/>
  <c r="G61" i="1" s="1"/>
  <c r="D60" i="1"/>
  <c r="G60" i="1" s="1"/>
  <c r="G59" i="1"/>
  <c r="D59" i="1"/>
  <c r="D58" i="1"/>
  <c r="G58" i="1" s="1"/>
  <c r="D57" i="1"/>
  <c r="G57" i="1" s="1"/>
  <c r="D56" i="1"/>
  <c r="D55" i="1" s="1"/>
  <c r="F55" i="1"/>
  <c r="E55" i="1"/>
  <c r="C55" i="1"/>
  <c r="B55" i="1"/>
  <c r="D54" i="1"/>
  <c r="G54" i="1" s="1"/>
  <c r="G53" i="1"/>
  <c r="D53" i="1"/>
  <c r="D52" i="1"/>
  <c r="G52" i="1" s="1"/>
  <c r="D51" i="1"/>
  <c r="G51" i="1" s="1"/>
  <c r="D50" i="1"/>
  <c r="G50" i="1" s="1"/>
  <c r="D49" i="1"/>
  <c r="D45" i="1" s="1"/>
  <c r="G48" i="1"/>
  <c r="D48" i="1"/>
  <c r="D47" i="1"/>
  <c r="G47" i="1" s="1"/>
  <c r="D46" i="1"/>
  <c r="G46" i="1" s="1"/>
  <c r="F45" i="1"/>
  <c r="E45" i="1"/>
  <c r="C45" i="1"/>
  <c r="B45" i="1"/>
  <c r="D44" i="1"/>
  <c r="G44" i="1" s="1"/>
  <c r="D43" i="1"/>
  <c r="G43" i="1" s="1"/>
  <c r="G42" i="1"/>
  <c r="D42" i="1"/>
  <c r="D41" i="1"/>
  <c r="G41" i="1" s="1"/>
  <c r="D40" i="1"/>
  <c r="G40" i="1" s="1"/>
  <c r="G39" i="1"/>
  <c r="D39" i="1"/>
  <c r="D38" i="1"/>
  <c r="G38" i="1" s="1"/>
  <c r="D37" i="1"/>
  <c r="G37" i="1" s="1"/>
  <c r="D36" i="1"/>
  <c r="G36" i="1" s="1"/>
  <c r="F35" i="1"/>
  <c r="E35" i="1"/>
  <c r="C35" i="1"/>
  <c r="B35" i="1"/>
  <c r="D34" i="1"/>
  <c r="G34" i="1" s="1"/>
  <c r="G33" i="1"/>
  <c r="D33" i="1"/>
  <c r="D32" i="1"/>
  <c r="G32" i="1" s="1"/>
  <c r="D31" i="1"/>
  <c r="G31" i="1" s="1"/>
  <c r="D30" i="1"/>
  <c r="G30" i="1" s="1"/>
  <c r="D29" i="1"/>
  <c r="D25" i="1" s="1"/>
  <c r="G28" i="1"/>
  <c r="D28" i="1"/>
  <c r="D27" i="1"/>
  <c r="G27" i="1" s="1"/>
  <c r="D26" i="1"/>
  <c r="G26" i="1" s="1"/>
  <c r="F25" i="1"/>
  <c r="E25" i="1"/>
  <c r="C25" i="1"/>
  <c r="B25" i="1"/>
  <c r="D24" i="1"/>
  <c r="G24" i="1" s="1"/>
  <c r="D23" i="1"/>
  <c r="G23" i="1" s="1"/>
  <c r="G22" i="1"/>
  <c r="D22" i="1"/>
  <c r="D21" i="1"/>
  <c r="G21" i="1" s="1"/>
  <c r="D20" i="1"/>
  <c r="G20" i="1" s="1"/>
  <c r="D19" i="1"/>
  <c r="G19" i="1" s="1"/>
  <c r="D18" i="1"/>
  <c r="G18" i="1" s="1"/>
  <c r="F17" i="1"/>
  <c r="F16" i="1" s="1"/>
  <c r="E17" i="1"/>
  <c r="E16" i="1" s="1"/>
  <c r="C17" i="1"/>
  <c r="C16" i="1" s="1"/>
  <c r="B17" i="1"/>
  <c r="B16" i="1" s="1"/>
  <c r="G45" i="1" l="1"/>
  <c r="G35" i="1"/>
  <c r="B165" i="1"/>
  <c r="G17" i="1"/>
  <c r="E165" i="1"/>
  <c r="G29" i="1"/>
  <c r="G25" i="1" s="1"/>
  <c r="D17" i="1"/>
  <c r="G56" i="1"/>
  <c r="G55" i="1" s="1"/>
  <c r="G49" i="1"/>
  <c r="D35" i="1"/>
  <c r="D16" i="1" l="1"/>
  <c r="D165" i="1" s="1"/>
  <c r="G16" i="1"/>
  <c r="G165" i="1" s="1"/>
</calcChain>
</file>

<file path=xl/sharedStrings.xml><?xml version="1.0" encoding="utf-8"?>
<sst xmlns="http://schemas.openxmlformats.org/spreadsheetml/2006/main" count="159" uniqueCount="89">
  <si>
    <t xml:space="preserve"> Instituto Electoral del Estado
90/62
                     Estado Analítico del Ejercicio del Presupuesto de Egresos Detallado                                                                                                                                                                                                                        Clasificación por Objeto del Gasto (Capítulo y Concepto) 
Del 1 de Enero al 30 de Junio de 2025
(PESOS) 
</t>
  </si>
  <si>
    <t>Concepto (c)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</si>
  <si>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</si>
  <si>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</si>
  <si>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</si>
  <si>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</si>
  <si>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</si>
  <si>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</si>
  <si>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</si>
  <si>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I. Gasto No Etiquetado </t>
  </si>
  <si>
    <t>Servicios Personales</t>
  </si>
  <si>
    <t xml:space="preserve"> Remuneraciones al Personal de Carácter Permanente</t>
  </si>
  <si>
    <t xml:space="preserve"> Remuneraciones al Personal de Carácter Transitorio</t>
  </si>
  <si>
    <t xml:space="preserve"> Remuneraciones Adicionales y Especiales</t>
  </si>
  <si>
    <t xml:space="preserve"> Seguridad Social</t>
  </si>
  <si>
    <t xml:space="preserve"> Otras Prestaciones Sociales y Económicas</t>
  </si>
  <si>
    <t xml:space="preserve"> Previsiones</t>
  </si>
  <si>
    <t xml:space="preserve"> Pago de Estímulos a Servidores Públicos</t>
  </si>
  <si>
    <t>Materiales y Suministros</t>
  </si>
  <si>
    <t xml:space="preserve"> Materiales de Administración, Emisión de Documentos y Artículos Oficiales</t>
  </si>
  <si>
    <t xml:space="preserve"> Alimentos y Utensilios</t>
  </si>
  <si>
    <t xml:space="preserve"> Materias Primas y Materiales de Producción y Comercialización</t>
  </si>
  <si>
    <t xml:space="preserve"> Materiales y Artículos de Construcción y de Reparación</t>
  </si>
  <si>
    <t xml:space="preserve"> Productos Químicos, Farmacéuticos y de Laboratorio</t>
  </si>
  <si>
    <t xml:space="preserve"> Combustibles, Lubricantes y Aditivos</t>
  </si>
  <si>
    <t xml:space="preserve"> Vestuario, Blancos, Prendas de Protección y Artículos Deportivos</t>
  </si>
  <si>
    <t xml:space="preserve"> Materiales y Suministros Para Seguridad</t>
  </si>
  <si>
    <t xml:space="preserve"> Herramientas, Refacciones y Accesorios Menores</t>
  </si>
  <si>
    <t xml:space="preserve">Servicios Generales </t>
  </si>
  <si>
    <t xml:space="preserve"> Servicios Básicos</t>
  </si>
  <si>
    <t xml:space="preserve"> Servicios de Arrendamiento</t>
  </si>
  <si>
    <t xml:space="preserve"> Servicios Profesionales, Científicos, Técnicos y Otros Servicios</t>
  </si>
  <si>
    <t xml:space="preserve"> Servicios Financieros, Bancarios y Comerciales</t>
  </si>
  <si>
    <t xml:space="preserve"> Servicios de Instalación, Reparación, Mantenimiento y Conservación</t>
  </si>
  <si>
    <t xml:space="preserve"> Servicios de Comunicación Social y Publicidad</t>
  </si>
  <si>
    <t xml:space="preserve"> Servicios de Traslado y Viáticos</t>
  </si>
  <si>
    <t xml:space="preserve"> Servicios Oficiales</t>
  </si>
  <si>
    <t xml:space="preserve"> Otros Servicios Generales</t>
  </si>
  <si>
    <t xml:space="preserve">Transferencias, Asignaciones, Subsidios y Otras Ayudas </t>
  </si>
  <si>
    <t xml:space="preserve"> Transferencias Internas y Asignaciones al Sector Público</t>
  </si>
  <si>
    <t xml:space="preserve"> Transferencias al Resto del Sector Público</t>
  </si>
  <si>
    <t xml:space="preserve"> Subsidios y Subvenciones</t>
  </si>
  <si>
    <t xml:space="preserve"> Ayudas Sociales</t>
  </si>
  <si>
    <t xml:space="preserve"> Pensiones y Jubilaciones</t>
  </si>
  <si>
    <t xml:space="preserve"> Transferencias a Fideicomisos, Mandatos y Otros Análogos</t>
  </si>
  <si>
    <t xml:space="preserve"> Transferencias a la Seguridad Social</t>
  </si>
  <si>
    <t xml:space="preserve"> Donativos</t>
  </si>
  <si>
    <t xml:space="preserve"> Transferencias al Exterior</t>
  </si>
  <si>
    <t xml:space="preserve">Bienes Muebles, Inmuebles e Intangibles </t>
  </si>
  <si>
    <t xml:space="preserve"> Mobiliario y Equipo de Administración</t>
  </si>
  <si>
    <t xml:space="preserve"> Mobiliario y Equipo Educacional y Recreativo</t>
  </si>
  <si>
    <t xml:space="preserve"> Equipo e Instrumental Médico y de Laboratorio</t>
  </si>
  <si>
    <t xml:space="preserve"> Vehículos y Equipo de Transporte</t>
  </si>
  <si>
    <t xml:space="preserve"> Equipo de Defensa y Seguridad</t>
  </si>
  <si>
    <t xml:space="preserve"> Maquinaria, Otros Equipos y Herramientas</t>
  </si>
  <si>
    <t xml:space="preserve"> Activos Biológicos</t>
  </si>
  <si>
    <t xml:space="preserve"> Bienes Inmuebles</t>
  </si>
  <si>
    <t xml:space="preserve"> Activos Intangibles</t>
  </si>
  <si>
    <t xml:space="preserve">Inversión Pública </t>
  </si>
  <si>
    <t xml:space="preserve"> Obra Pública en Bienes de Dominio Público</t>
  </si>
  <si>
    <t xml:space="preserve"> Obra Pública en Bienes Propios</t>
  </si>
  <si>
    <t xml:space="preserve"> Proyectos Productivos y Acciones de Fomento</t>
  </si>
  <si>
    <t xml:space="preserve"> Inversiones Financieras y Otras Provisiones </t>
  </si>
  <si>
    <t xml:space="preserve"> Inversiones Para el Fomento de Actividades Productivas</t>
  </si>
  <si>
    <t xml:space="preserve"> Acciones y Participaciones de Capital</t>
  </si>
  <si>
    <t xml:space="preserve"> Compra de Títulos y Valores</t>
  </si>
  <si>
    <t xml:space="preserve"> Concesión de Préstamos</t>
  </si>
  <si>
    <t xml:space="preserve"> Inversiones en Fideicomisos, Mandatos y Otros Análogos</t>
  </si>
  <si>
    <t>Fideicomiso de Desastres Naturales (Informativo)</t>
  </si>
  <si>
    <t xml:space="preserve"> Otras Inversiones Financieras</t>
  </si>
  <si>
    <t xml:space="preserve"> Provisiones para Contingencias y Otras Erogaciones Especiales</t>
  </si>
  <si>
    <t xml:space="preserve">Participaciones y Aportaciones </t>
  </si>
  <si>
    <t xml:space="preserve"> Participaciones</t>
  </si>
  <si>
    <t xml:space="preserve"> Aportaciones</t>
  </si>
  <si>
    <t xml:space="preserve"> Convenios</t>
  </si>
  <si>
    <t xml:space="preserve">Deuda Pública </t>
  </si>
  <si>
    <t xml:space="preserve"> Amortización de la Deuda Pública</t>
  </si>
  <si>
    <t xml:space="preserve"> Intereses de la Deuda Pública</t>
  </si>
  <si>
    <t xml:space="preserve"> Comisiones de la Deuda Pública</t>
  </si>
  <si>
    <t xml:space="preserve"> Gastos de la Deuda Pública</t>
  </si>
  <si>
    <t xml:space="preserve"> Costo por Coberturas</t>
  </si>
  <si>
    <t xml:space="preserve"> Apoyos Financieros</t>
  </si>
  <si>
    <t xml:space="preserve"> Adeudos de Ejercicios Fiscales Anteriores (ADEFAS)</t>
  </si>
  <si>
    <t xml:space="preserve">Gasto Etiquetado </t>
  </si>
  <si>
    <t xml:space="preserve">Servicios Personales </t>
  </si>
  <si>
    <t xml:space="preserve">Materiales y Suministros </t>
  </si>
  <si>
    <t xml:space="preserve">Inversiones Financieras y Otras Provisiones </t>
  </si>
  <si>
    <t xml:space="preserve">Total de Egresos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</si>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</sst>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4" borderId="10" xfId="0" applyFont="1" applyFill="1" applyBorder="1"/>
    <xf numFmtId="164" fontId="5" fillId="0" borderId="10" xfId="1" applyNumberFormat="1" applyFont="1" applyFill="1" applyBorder="1"/>
    <xf numFmtId="0" fontId="3" fillId="5" borderId="12" xfId="0" applyFont="1" applyFill="1" applyBorder="1"/>
    <xf numFmtId="164" fontId="6" fillId="5" borderId="10" xfId="1" applyNumberFormat="1" applyFont="1" applyFill="1" applyBorder="1"/>
    <xf numFmtId="164" fontId="0" fillId="2" borderId="0" xfId="0" applyNumberFormat="1" applyFill="1"/>
    <xf numFmtId="0" fontId="0" fillId="2" borderId="12" xfId="0" applyFill="1" applyBorder="1" applyAlignment="1">
      <alignment horizontal="left" indent="2"/>
    </xf>
    <xf numFmtId="164" fontId="5" fillId="2" borderId="10" xfId="1" applyNumberFormat="1" applyFont="1" applyFill="1" applyBorder="1"/>
    <xf numFmtId="164" fontId="5" fillId="0" borderId="10" xfId="0" applyNumberFormat="1" applyFont="1" applyBorder="1" applyAlignment="1">
      <alignment horizontal="right" vertical="center"/>
    </xf>
    <xf numFmtId="0" fontId="0" fillId="2" borderId="12" xfId="0" applyFill="1" applyBorder="1" applyAlignment="1">
      <alignment horizontal="left" wrapText="1" indent="2"/>
    </xf>
    <xf numFmtId="0" fontId="3" fillId="5" borderId="12" xfId="0" applyFont="1" applyFill="1" applyBorder="1" applyAlignment="1">
      <alignment wrapText="1"/>
    </xf>
    <xf numFmtId="164" fontId="5" fillId="5" borderId="10" xfId="1" applyNumberFormat="1" applyFont="1" applyFill="1" applyBorder="1"/>
    <xf numFmtId="0" fontId="3" fillId="5" borderId="12" xfId="0" applyFont="1" applyFill="1" applyBorder="1" applyAlignment="1">
      <alignment horizontal="left" wrapText="1"/>
    </xf>
    <xf numFmtId="0" fontId="3" fillId="4" borderId="12" xfId="0" applyFont="1" applyFill="1" applyBorder="1"/>
    <xf numFmtId="0" fontId="3" fillId="2" borderId="12" xfId="0" applyFont="1" applyFill="1" applyBorder="1"/>
    <xf numFmtId="0" fontId="0" fillId="2" borderId="12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809626</xdr:colOff>
      <xdr:row>171</xdr:row>
      <xdr:rowOff>161925</xdr:rowOff>
    </xdr:from>
    <xdr:to>
      <xdr:col>0</xdr:col>
      <xdr:colOff>5248276</xdr:colOff>
      <xdr:row>179</xdr:row>
      <xdr:rowOff>158751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8DBE752-0690-4CFB-872C-8F6B05299909}"/>
            </a:ext>
          </a:extLst>
        </xdr:cNvPr>
        <xdr:cNvSpPr>
          <a:spLocks noChangeArrowheads="1"/>
        </xdr:cNvSpPr>
      </xdr:nvSpPr>
      <xdr:spPr bwMode="auto">
        <a:xfrm>
          <a:off x="809626" y="33289875"/>
          <a:ext cx="4438650" cy="15208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</a:t>
          </a:r>
        </a:p>
      </xdr:txBody>
    </xdr:sp>
    <xdr:clientData/>
  </xdr:twoCellAnchor>
  <xdr:twoCellAnchor>
    <xdr:from>
      <xdr:col>2</xdr:col>
      <xdr:colOff>444500</xdr:colOff>
      <xdr:row>171</xdr:row>
      <xdr:rowOff>133350</xdr:rowOff>
    </xdr:from>
    <xdr:to>
      <xdr:col>5</xdr:col>
      <xdr:colOff>885825</xdr:colOff>
      <xdr:row>179</xdr:row>
      <xdr:rowOff>142876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11CBA328-9B70-4BA5-AE2E-C6C8DFA82229}"/>
            </a:ext>
          </a:extLst>
        </xdr:cNvPr>
        <xdr:cNvSpPr>
          <a:spLocks noChangeArrowheads="1"/>
        </xdr:cNvSpPr>
      </xdr:nvSpPr>
      <xdr:spPr bwMode="auto">
        <a:xfrm>
          <a:off x="7283450" y="33261300"/>
          <a:ext cx="4241800" cy="15335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2</xdr:row>
      <xdr:rowOff>0</xdr:rowOff>
    </xdr:from>
    <xdr:to>
      <xdr:col>0</xdr:col>
      <xdr:colOff>1981200</xdr:colOff>
      <xdr:row>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B34DBA-8764-4907-A6D9-095275ECCF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"/>
          <a:ext cx="182880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D7C3-D8AC-455D-B575-9BB9B1B8F91D}">
  <dimension ref="A1:X1154"/>
  <sheetViews>
    <sheetView tabSelected="1" zoomScaleNormal="100" workbookViewId="0">
      <selection activeCell="C31" sqref="C31"/>
    </sheetView>
  </sheetViews>
  <sheetFormatPr baseColWidth="10" defaultRowHeight="15" x14ac:dyDescent="0.25"/>
  <cols>
    <col min="1" max="1" width="83.5703125" customWidth="1"/>
    <col min="2" max="7" width="19" customWidth="1"/>
    <col min="9" max="9" width="13.7109375" bestFit="1" customWidth="1"/>
  </cols>
  <sheetData>
    <row r="1" spans="1:24" ht="10.5" customHeight="1" x14ac:dyDescent="0.25">
      <c r="G1" s="1"/>
    </row>
    <row r="2" spans="1:24" ht="10.5" customHeight="1" x14ac:dyDescent="0.25">
      <c r="A2" s="1"/>
      <c r="B2" s="1"/>
      <c r="C2" s="1"/>
      <c r="D2" s="1"/>
      <c r="E2" s="1"/>
      <c r="F2" s="1"/>
      <c r="G2" s="1"/>
    </row>
    <row r="3" spans="1:24" ht="8.25" customHeight="1" x14ac:dyDescent="0.25">
      <c r="A3" s="1"/>
      <c r="B3" s="1"/>
      <c r="C3" s="1"/>
      <c r="D3" s="1"/>
      <c r="E3" s="1"/>
      <c r="F3" s="1"/>
      <c r="G3" s="1"/>
    </row>
    <row r="4" spans="1:24" x14ac:dyDescent="0.25">
      <c r="A4" s="1"/>
      <c r="B4" s="1"/>
      <c r="C4" s="1"/>
      <c r="D4" s="1"/>
      <c r="E4" s="1"/>
      <c r="F4" s="1"/>
      <c r="G4" s="1"/>
    </row>
    <row r="5" spans="1:24" x14ac:dyDescent="0.25">
      <c r="A5" s="1"/>
      <c r="B5" s="1"/>
      <c r="C5" s="1"/>
      <c r="D5" s="1"/>
      <c r="E5" s="1"/>
      <c r="F5" s="1"/>
      <c r="G5" s="1"/>
    </row>
    <row r="6" spans="1:24" x14ac:dyDescent="0.25">
      <c r="A6" s="1"/>
      <c r="B6" s="1"/>
      <c r="C6" s="1"/>
      <c r="D6" s="1"/>
      <c r="E6" s="1"/>
      <c r="F6" s="1"/>
      <c r="G6" s="1"/>
    </row>
    <row r="7" spans="1:24" x14ac:dyDescent="0.25">
      <c r="A7" s="1"/>
      <c r="B7" s="1"/>
      <c r="C7" s="1"/>
      <c r="D7" s="1"/>
      <c r="E7" s="1"/>
      <c r="F7" s="1"/>
      <c r="G7" s="1"/>
    </row>
    <row r="8" spans="1:24" x14ac:dyDescent="0.25">
      <c r="A8" s="1"/>
      <c r="B8" s="1"/>
      <c r="C8" s="1"/>
      <c r="D8" s="1"/>
      <c r="E8" s="1"/>
      <c r="F8" s="1"/>
      <c r="G8" s="1"/>
    </row>
    <row r="9" spans="1:24" ht="28.5" customHeight="1" x14ac:dyDescent="0.25">
      <c r="A9" s="2" t="s">
        <v>0</v>
      </c>
      <c r="B9" s="3"/>
      <c r="C9" s="3"/>
      <c r="D9" s="3"/>
      <c r="E9" s="3"/>
      <c r="F9" s="3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5"/>
      <c r="B10" s="6"/>
      <c r="C10" s="6"/>
      <c r="D10" s="6"/>
      <c r="E10" s="6"/>
      <c r="F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" customHeight="1" x14ac:dyDescent="0.25">
      <c r="A11" s="5"/>
      <c r="B11" s="6"/>
      <c r="C11" s="6"/>
      <c r="D11" s="6"/>
      <c r="E11" s="6"/>
      <c r="F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5">
      <c r="A12" s="5"/>
      <c r="B12" s="6"/>
      <c r="C12" s="6"/>
      <c r="D12" s="6"/>
      <c r="E12" s="6"/>
      <c r="F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9.75" customHeight="1" x14ac:dyDescent="0.25">
      <c r="A13" s="8"/>
      <c r="B13" s="9"/>
      <c r="C13" s="9"/>
      <c r="D13" s="9"/>
      <c r="E13" s="9"/>
      <c r="F13" s="9"/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5">
      <c r="A14" s="11" t="s">
        <v>1</v>
      </c>
      <c r="B14" s="12" t="s">
        <v>2</v>
      </c>
      <c r="C14" s="12"/>
      <c r="D14" s="12"/>
      <c r="E14" s="12"/>
      <c r="F14" s="12"/>
      <c r="G14" s="13" t="s">
        <v>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0" x14ac:dyDescent="0.25">
      <c r="A15" s="14"/>
      <c r="B15" s="15" t="s">
        <v>4</v>
      </c>
      <c r="C15" s="15" t="s">
        <v>5</v>
      </c>
      <c r="D15" s="16" t="s">
        <v>6</v>
      </c>
      <c r="E15" s="16" t="s">
        <v>7</v>
      </c>
      <c r="F15" s="16" t="s">
        <v>8</v>
      </c>
      <c r="G15" s="1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7" t="s">
        <v>9</v>
      </c>
      <c r="B16" s="18">
        <f>B17+B25+B35+B45+B55+B65+B69+B78+B82</f>
        <v>430544585</v>
      </c>
      <c r="C16" s="18">
        <f>C17+C25+C35+C45+C55+C65+C69+C78+C82</f>
        <v>39942009.850000001</v>
      </c>
      <c r="D16" s="18">
        <f t="shared" ref="D16:G16" si="0">D17+D25+D35+D45+D55+D65+D69+D78+D82</f>
        <v>470486594.84999996</v>
      </c>
      <c r="E16" s="18">
        <f t="shared" si="0"/>
        <v>246666047.25</v>
      </c>
      <c r="F16" s="18">
        <f t="shared" si="0"/>
        <v>246505158.25</v>
      </c>
      <c r="G16" s="18">
        <f t="shared" si="0"/>
        <v>223820547.59999996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9" t="s">
        <v>10</v>
      </c>
      <c r="B17" s="20">
        <f>B18+B19+B20+B21+B22+B23+B24</f>
        <v>51585040.43</v>
      </c>
      <c r="C17" s="20">
        <f>C18+C19+C20+C21+C22+C23+C24</f>
        <v>15600893.390000001</v>
      </c>
      <c r="D17" s="20">
        <f t="shared" ref="D17:G17" si="1">D18+D19+D20+D21+D22+D23+D24</f>
        <v>67185933.819999993</v>
      </c>
      <c r="E17" s="20">
        <f t="shared" si="1"/>
        <v>37817866.500000007</v>
      </c>
      <c r="F17" s="20">
        <f t="shared" si="1"/>
        <v>37817866.500000007</v>
      </c>
      <c r="G17" s="20">
        <f t="shared" si="1"/>
        <v>29368067.319999997</v>
      </c>
      <c r="H17" s="1"/>
      <c r="I17" s="2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22" t="s">
        <v>11</v>
      </c>
      <c r="B18" s="23">
        <v>14499095</v>
      </c>
      <c r="C18" s="23">
        <v>0</v>
      </c>
      <c r="D18" s="23">
        <f>B18+C18</f>
        <v>14499095</v>
      </c>
      <c r="E18" s="24">
        <v>7367194.6500000004</v>
      </c>
      <c r="F18" s="24">
        <v>7367194.6500000004</v>
      </c>
      <c r="G18" s="23">
        <f t="shared" ref="G18:G34" si="2">D18-E18</f>
        <v>7131900.3499999996</v>
      </c>
      <c r="H18" s="1"/>
      <c r="I18" s="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22" t="s">
        <v>12</v>
      </c>
      <c r="B19" s="23">
        <v>0</v>
      </c>
      <c r="C19" s="24">
        <v>9195084.1799999997</v>
      </c>
      <c r="D19" s="23">
        <f t="shared" ref="D19:D24" si="3">B19+C19</f>
        <v>9195084.1799999997</v>
      </c>
      <c r="E19" s="24">
        <v>9195084.1799999997</v>
      </c>
      <c r="F19" s="24">
        <v>9195084.1799999997</v>
      </c>
      <c r="G19" s="23">
        <f t="shared" si="2"/>
        <v>0</v>
      </c>
      <c r="H19" s="1"/>
      <c r="I19" s="2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22" t="s">
        <v>13</v>
      </c>
      <c r="B20" s="24">
        <v>33377612.43</v>
      </c>
      <c r="C20" s="23">
        <v>28886.21</v>
      </c>
      <c r="D20" s="23">
        <f t="shared" si="3"/>
        <v>33406498.640000001</v>
      </c>
      <c r="E20" s="24">
        <v>12979660.16</v>
      </c>
      <c r="F20" s="24">
        <v>12979660.16</v>
      </c>
      <c r="G20" s="23">
        <f t="shared" si="2"/>
        <v>20426838.48</v>
      </c>
      <c r="H20" s="1"/>
      <c r="I20" s="2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22" t="s">
        <v>14</v>
      </c>
      <c r="B21" s="24">
        <v>3708333</v>
      </c>
      <c r="C21" s="23">
        <v>0</v>
      </c>
      <c r="D21" s="23">
        <f t="shared" si="3"/>
        <v>3708333</v>
      </c>
      <c r="E21" s="24">
        <v>1899004.51</v>
      </c>
      <c r="F21" s="24">
        <v>1899004.51</v>
      </c>
      <c r="G21" s="23">
        <f t="shared" si="2"/>
        <v>1809328.49</v>
      </c>
      <c r="H21" s="1"/>
      <c r="I21" s="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22" t="s">
        <v>15</v>
      </c>
      <c r="B22" s="23">
        <v>0</v>
      </c>
      <c r="C22" s="23">
        <v>1297983.1200000001</v>
      </c>
      <c r="D22" s="23">
        <f t="shared" si="3"/>
        <v>1297983.1200000001</v>
      </c>
      <c r="E22" s="23">
        <v>1297983.1200000001</v>
      </c>
      <c r="F22" s="23">
        <v>1297983.1200000001</v>
      </c>
      <c r="G22" s="23">
        <f t="shared" si="2"/>
        <v>0</v>
      </c>
      <c r="H22" s="1"/>
      <c r="I22" s="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22" t="s">
        <v>16</v>
      </c>
      <c r="B23" s="23">
        <v>0</v>
      </c>
      <c r="C23" s="23">
        <v>0</v>
      </c>
      <c r="D23" s="23">
        <f t="shared" si="3"/>
        <v>0</v>
      </c>
      <c r="E23" s="23">
        <v>0</v>
      </c>
      <c r="F23" s="23">
        <v>0</v>
      </c>
      <c r="G23" s="23">
        <f t="shared" si="2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22" t="s">
        <v>17</v>
      </c>
      <c r="B24" s="23">
        <v>0</v>
      </c>
      <c r="C24" s="23">
        <v>5078939.88</v>
      </c>
      <c r="D24" s="23">
        <f t="shared" si="3"/>
        <v>5078939.88</v>
      </c>
      <c r="E24" s="23">
        <v>5078939.88</v>
      </c>
      <c r="F24" s="23">
        <v>5078939.88</v>
      </c>
      <c r="G24" s="23">
        <f t="shared" si="2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9" t="s">
        <v>18</v>
      </c>
      <c r="B25" s="20">
        <f t="shared" ref="B25:G25" si="4">B26+B27+B28+B29+B30+B31+B32+B33+B34</f>
        <v>1441023</v>
      </c>
      <c r="C25" s="20">
        <f t="shared" si="4"/>
        <v>4066873.7700000005</v>
      </c>
      <c r="D25" s="20">
        <f t="shared" si="4"/>
        <v>5507896.7700000005</v>
      </c>
      <c r="E25" s="20">
        <f t="shared" si="4"/>
        <v>4484934.8000000007</v>
      </c>
      <c r="F25" s="20">
        <f t="shared" si="4"/>
        <v>4484934.8000000007</v>
      </c>
      <c r="G25" s="20">
        <f t="shared" si="4"/>
        <v>1022961.9700000002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25" t="s">
        <v>19</v>
      </c>
      <c r="B26" s="24">
        <v>376200</v>
      </c>
      <c r="C26" s="24">
        <v>1254642.8700000001</v>
      </c>
      <c r="D26" s="23">
        <f>B26+C26</f>
        <v>1630842.87</v>
      </c>
      <c r="E26" s="24">
        <v>1610439.43</v>
      </c>
      <c r="F26" s="24">
        <v>1610439.43</v>
      </c>
      <c r="G26" s="23">
        <f t="shared" si="2"/>
        <v>20403.440000000177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22" t="s">
        <v>20</v>
      </c>
      <c r="B27" s="24">
        <v>240000</v>
      </c>
      <c r="C27" s="24">
        <v>722429.56</v>
      </c>
      <c r="D27" s="23">
        <f t="shared" ref="D27:D34" si="5">B27+C27</f>
        <v>962429.56</v>
      </c>
      <c r="E27" s="24">
        <v>677995.67</v>
      </c>
      <c r="F27" s="24">
        <v>677995.67</v>
      </c>
      <c r="G27" s="23">
        <f t="shared" si="2"/>
        <v>284433.89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22" t="s">
        <v>21</v>
      </c>
      <c r="B28" s="23">
        <v>0</v>
      </c>
      <c r="C28" s="23"/>
      <c r="D28" s="23">
        <f t="shared" si="5"/>
        <v>0</v>
      </c>
      <c r="E28" s="23"/>
      <c r="F28" s="23"/>
      <c r="G28" s="23">
        <f t="shared" si="2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22" t="s">
        <v>22</v>
      </c>
      <c r="B29" s="23">
        <v>51471</v>
      </c>
      <c r="C29" s="24">
        <v>109800.91</v>
      </c>
      <c r="D29" s="23">
        <f t="shared" si="5"/>
        <v>161271.91</v>
      </c>
      <c r="E29" s="24">
        <v>115563.98</v>
      </c>
      <c r="F29" s="24">
        <v>115563.98</v>
      </c>
      <c r="G29" s="23">
        <f t="shared" si="2"/>
        <v>45707.930000000008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22" t="s">
        <v>23</v>
      </c>
      <c r="B30" s="23">
        <v>0</v>
      </c>
      <c r="C30" s="24">
        <v>1156844.57</v>
      </c>
      <c r="D30" s="23">
        <f t="shared" si="5"/>
        <v>1156844.57</v>
      </c>
      <c r="E30" s="24">
        <v>1128971.5</v>
      </c>
      <c r="F30" s="24">
        <v>1128971.5</v>
      </c>
      <c r="G30" s="23">
        <f t="shared" si="2"/>
        <v>27873.070000000065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22" t="s">
        <v>24</v>
      </c>
      <c r="B31" s="24">
        <v>528000</v>
      </c>
      <c r="C31" s="24">
        <v>612880.48</v>
      </c>
      <c r="D31" s="23">
        <f t="shared" si="5"/>
        <v>1140880.48</v>
      </c>
      <c r="E31" s="24">
        <v>600380.37</v>
      </c>
      <c r="F31" s="24">
        <v>600380.37</v>
      </c>
      <c r="G31" s="23">
        <f t="shared" si="2"/>
        <v>540500.11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22" t="s">
        <v>25</v>
      </c>
      <c r="B32" s="23">
        <v>0</v>
      </c>
      <c r="C32" s="23">
        <v>4415.66</v>
      </c>
      <c r="D32" s="23">
        <f t="shared" si="5"/>
        <v>4415.66</v>
      </c>
      <c r="E32" s="23">
        <v>4415.66</v>
      </c>
      <c r="F32" s="23">
        <v>4415.66</v>
      </c>
      <c r="G32" s="23">
        <f t="shared" si="2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22" t="s">
        <v>26</v>
      </c>
      <c r="B33" s="23">
        <v>0</v>
      </c>
      <c r="C33" s="23">
        <v>0</v>
      </c>
      <c r="D33" s="23">
        <f t="shared" si="5"/>
        <v>0</v>
      </c>
      <c r="E33" s="23">
        <v>0</v>
      </c>
      <c r="F33" s="23">
        <v>0</v>
      </c>
      <c r="G33" s="23">
        <f t="shared" si="2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22" t="s">
        <v>27</v>
      </c>
      <c r="B34" s="23">
        <v>245352</v>
      </c>
      <c r="C34" s="24">
        <v>205859.72</v>
      </c>
      <c r="D34" s="23">
        <f t="shared" si="5"/>
        <v>451211.72</v>
      </c>
      <c r="E34" s="24">
        <v>347168.19</v>
      </c>
      <c r="F34" s="24">
        <v>347168.19</v>
      </c>
      <c r="G34" s="23">
        <f t="shared" si="2"/>
        <v>104043.52999999997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9" t="s">
        <v>28</v>
      </c>
      <c r="B35" s="20">
        <f t="shared" ref="B35:G35" si="6">B36+B37+B38+B39+B40+B41+B42+B43+B44</f>
        <v>17122701.57</v>
      </c>
      <c r="C35" s="20">
        <f t="shared" si="6"/>
        <v>13828887.98</v>
      </c>
      <c r="D35" s="20">
        <f t="shared" si="6"/>
        <v>30951589.550000001</v>
      </c>
      <c r="E35" s="20">
        <f t="shared" si="6"/>
        <v>17917151.550000001</v>
      </c>
      <c r="F35" s="20">
        <f t="shared" si="6"/>
        <v>17756262.550000001</v>
      </c>
      <c r="G35" s="20">
        <f t="shared" si="6"/>
        <v>13034437.999999998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22" t="s">
        <v>29</v>
      </c>
      <c r="B36" s="24">
        <v>1063764</v>
      </c>
      <c r="C36" s="24">
        <v>427218.08</v>
      </c>
      <c r="D36" s="23">
        <f>B36+C36</f>
        <v>1490982.08</v>
      </c>
      <c r="E36" s="24">
        <v>763711.79</v>
      </c>
      <c r="F36" s="24">
        <v>735593.79</v>
      </c>
      <c r="G36" s="23">
        <f t="shared" ref="G36:G44" si="7">D36-E36</f>
        <v>727270.29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22" t="s">
        <v>30</v>
      </c>
      <c r="B37" s="24">
        <v>7790040</v>
      </c>
      <c r="C37" s="24">
        <v>3214979.6</v>
      </c>
      <c r="D37" s="23">
        <f t="shared" ref="D37:D44" si="8">B37+C37</f>
        <v>11005019.6</v>
      </c>
      <c r="E37" s="24">
        <v>5941191.7999999998</v>
      </c>
      <c r="F37" s="24">
        <v>5941191.7999999998</v>
      </c>
      <c r="G37" s="23">
        <f t="shared" si="7"/>
        <v>5063827.8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22" t="s">
        <v>31</v>
      </c>
      <c r="B38" s="24">
        <v>4325715</v>
      </c>
      <c r="C38" s="24">
        <v>7823551.54</v>
      </c>
      <c r="D38" s="23">
        <f t="shared" si="8"/>
        <v>12149266.539999999</v>
      </c>
      <c r="E38" s="24">
        <v>8217205.71</v>
      </c>
      <c r="F38" s="24">
        <v>8217205.71</v>
      </c>
      <c r="G38" s="23">
        <f t="shared" si="7"/>
        <v>3932060.8299999991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22" t="s">
        <v>32</v>
      </c>
      <c r="B39" s="24">
        <v>260000</v>
      </c>
      <c r="C39" s="24">
        <v>305750.26</v>
      </c>
      <c r="D39" s="23">
        <f t="shared" si="8"/>
        <v>565750.26</v>
      </c>
      <c r="E39" s="24">
        <v>49454.26</v>
      </c>
      <c r="F39" s="24">
        <v>49454.26</v>
      </c>
      <c r="G39" s="23">
        <f t="shared" si="7"/>
        <v>516296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25" t="s">
        <v>33</v>
      </c>
      <c r="B40" s="24">
        <v>629502</v>
      </c>
      <c r="C40" s="24">
        <v>416687.39</v>
      </c>
      <c r="D40" s="23">
        <f t="shared" si="8"/>
        <v>1046189.39</v>
      </c>
      <c r="E40" s="24">
        <v>454549.09</v>
      </c>
      <c r="F40" s="24">
        <v>454549.09</v>
      </c>
      <c r="G40" s="23">
        <f t="shared" si="7"/>
        <v>591640.30000000005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22" t="s">
        <v>34</v>
      </c>
      <c r="B41" s="24">
        <v>0</v>
      </c>
      <c r="C41" s="24">
        <v>102901.28</v>
      </c>
      <c r="D41" s="23">
        <f t="shared" si="8"/>
        <v>102901.28</v>
      </c>
      <c r="E41" s="24">
        <v>102901.28</v>
      </c>
      <c r="F41" s="24">
        <v>102901.28</v>
      </c>
      <c r="G41" s="23">
        <f t="shared" si="7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22" t="s">
        <v>35</v>
      </c>
      <c r="B42" s="24">
        <v>991356</v>
      </c>
      <c r="C42" s="24">
        <v>583605.56000000006</v>
      </c>
      <c r="D42" s="23">
        <f t="shared" si="8"/>
        <v>1574961.56</v>
      </c>
      <c r="E42" s="24">
        <v>682713.46</v>
      </c>
      <c r="F42" s="24">
        <v>682713.46</v>
      </c>
      <c r="G42" s="23">
        <f t="shared" si="7"/>
        <v>892248.10000000009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22" t="s">
        <v>36</v>
      </c>
      <c r="B43" s="24">
        <v>468000</v>
      </c>
      <c r="C43" s="24">
        <v>183880.31</v>
      </c>
      <c r="D43" s="23">
        <f t="shared" si="8"/>
        <v>651880.31000000006</v>
      </c>
      <c r="E43" s="24">
        <v>223434.7</v>
      </c>
      <c r="F43" s="24">
        <v>223434.7</v>
      </c>
      <c r="G43" s="23">
        <f>D43-E43</f>
        <v>428445.61000000004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22" t="s">
        <v>37</v>
      </c>
      <c r="B44" s="24">
        <v>1594324.57</v>
      </c>
      <c r="C44" s="24">
        <v>770313.96</v>
      </c>
      <c r="D44" s="23">
        <f t="shared" si="8"/>
        <v>2364638.5300000003</v>
      </c>
      <c r="E44" s="24">
        <v>1481989.46</v>
      </c>
      <c r="F44" s="24">
        <v>1349218.46</v>
      </c>
      <c r="G44" s="23">
        <f t="shared" si="7"/>
        <v>882649.0700000003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26" t="s">
        <v>38</v>
      </c>
      <c r="B45" s="20">
        <f t="shared" ref="B45:G45" si="9">B46+B47+B48+B49+B50+B51+B52+B53+B54</f>
        <v>360395820</v>
      </c>
      <c r="C45" s="20">
        <f t="shared" si="9"/>
        <v>6445354.71</v>
      </c>
      <c r="D45" s="20">
        <f t="shared" si="9"/>
        <v>366841174.70999998</v>
      </c>
      <c r="E45" s="20">
        <f t="shared" si="9"/>
        <v>186446094.40000001</v>
      </c>
      <c r="F45" s="20">
        <f t="shared" si="9"/>
        <v>186446094.40000001</v>
      </c>
      <c r="G45" s="20">
        <f t="shared" si="9"/>
        <v>180395080.30999997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22" t="s">
        <v>39</v>
      </c>
      <c r="B46" s="23">
        <v>0</v>
      </c>
      <c r="C46" s="23">
        <v>0</v>
      </c>
      <c r="D46" s="23">
        <f>B46+C46</f>
        <v>0</v>
      </c>
      <c r="E46" s="23">
        <v>0</v>
      </c>
      <c r="F46" s="23">
        <v>0</v>
      </c>
      <c r="G46" s="23">
        <f t="shared" ref="G46:G54" si="10">D46-E46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22" t="s">
        <v>40</v>
      </c>
      <c r="B47" s="23">
        <v>0</v>
      </c>
      <c r="C47" s="23">
        <v>0</v>
      </c>
      <c r="D47" s="23">
        <f t="shared" ref="D47:D54" si="11">B47+C47</f>
        <v>0</v>
      </c>
      <c r="E47" s="23">
        <v>0</v>
      </c>
      <c r="F47" s="23">
        <v>0</v>
      </c>
      <c r="G47" s="23">
        <f t="shared" si="10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22" t="s">
        <v>41</v>
      </c>
      <c r="B48" s="23">
        <v>0</v>
      </c>
      <c r="C48" s="23">
        <v>0</v>
      </c>
      <c r="D48" s="23">
        <f t="shared" si="11"/>
        <v>0</v>
      </c>
      <c r="E48" s="23">
        <v>0</v>
      </c>
      <c r="F48" s="23">
        <v>0</v>
      </c>
      <c r="G48" s="23">
        <f t="shared" si="10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22" t="s">
        <v>42</v>
      </c>
      <c r="B49" s="23">
        <v>360395820</v>
      </c>
      <c r="C49" s="23">
        <v>6445354.71</v>
      </c>
      <c r="D49" s="23">
        <f>B49+C49</f>
        <v>366841174.70999998</v>
      </c>
      <c r="E49" s="24">
        <v>186446094.40000001</v>
      </c>
      <c r="F49" s="24">
        <v>186446094.40000001</v>
      </c>
      <c r="G49" s="23">
        <f t="shared" si="10"/>
        <v>180395080.30999997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22" t="s">
        <v>43</v>
      </c>
      <c r="B50" s="23">
        <v>0</v>
      </c>
      <c r="C50" s="23">
        <v>0</v>
      </c>
      <c r="D50" s="23">
        <f t="shared" si="11"/>
        <v>0</v>
      </c>
      <c r="E50" s="23">
        <v>0</v>
      </c>
      <c r="F50" s="23">
        <v>0</v>
      </c>
      <c r="G50" s="23">
        <f t="shared" si="10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22" t="s">
        <v>44</v>
      </c>
      <c r="B51" s="23">
        <v>0</v>
      </c>
      <c r="C51" s="23">
        <v>0</v>
      </c>
      <c r="D51" s="23">
        <f t="shared" si="11"/>
        <v>0</v>
      </c>
      <c r="E51" s="23">
        <v>0</v>
      </c>
      <c r="F51" s="23">
        <v>0</v>
      </c>
      <c r="G51" s="23">
        <f t="shared" si="10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22" t="s">
        <v>45</v>
      </c>
      <c r="B52" s="23">
        <v>0</v>
      </c>
      <c r="C52" s="23">
        <v>0</v>
      </c>
      <c r="D52" s="23">
        <f t="shared" si="11"/>
        <v>0</v>
      </c>
      <c r="E52" s="23">
        <v>0</v>
      </c>
      <c r="F52" s="23">
        <v>0</v>
      </c>
      <c r="G52" s="23">
        <f t="shared" si="10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22" t="s">
        <v>46</v>
      </c>
      <c r="B53" s="23">
        <v>0</v>
      </c>
      <c r="C53" s="23">
        <v>0</v>
      </c>
      <c r="D53" s="23">
        <f t="shared" si="11"/>
        <v>0</v>
      </c>
      <c r="E53" s="23">
        <v>0</v>
      </c>
      <c r="F53" s="23">
        <v>0</v>
      </c>
      <c r="G53" s="23">
        <f t="shared" si="10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22" t="s">
        <v>47</v>
      </c>
      <c r="B54" s="23">
        <v>0</v>
      </c>
      <c r="C54" s="23">
        <v>0</v>
      </c>
      <c r="D54" s="23">
        <f t="shared" si="11"/>
        <v>0</v>
      </c>
      <c r="E54" s="23">
        <v>0</v>
      </c>
      <c r="F54" s="23">
        <v>0</v>
      </c>
      <c r="G54" s="23">
        <f t="shared" si="10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26" t="s">
        <v>48</v>
      </c>
      <c r="B55" s="20">
        <f t="shared" ref="B55:F55" si="12">B56+B57+B58+B59+B60+B61+B62+B63+B64</f>
        <v>0</v>
      </c>
      <c r="C55" s="20">
        <f t="shared" si="12"/>
        <v>0</v>
      </c>
      <c r="D55" s="20">
        <f>D56+D57+D58+D59+D60+D61+D62+D63+D64</f>
        <v>0</v>
      </c>
      <c r="E55" s="20">
        <f>E56+E57+E58+E59+E60+E61+E62+E63+E64</f>
        <v>0</v>
      </c>
      <c r="F55" s="20">
        <f t="shared" si="12"/>
        <v>0</v>
      </c>
      <c r="G55" s="20">
        <f>G56+G57+G58+G59+G60+G61+G62+G63+G64</f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22" t="s">
        <v>49</v>
      </c>
      <c r="B56" s="23">
        <v>0</v>
      </c>
      <c r="C56" s="24">
        <v>0</v>
      </c>
      <c r="D56" s="23">
        <f>B56+C56</f>
        <v>0</v>
      </c>
      <c r="E56" s="24">
        <v>0</v>
      </c>
      <c r="F56" s="24">
        <v>0</v>
      </c>
      <c r="G56" s="23">
        <f t="shared" ref="G56:G64" si="13">D56-E56</f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22" t="s">
        <v>50</v>
      </c>
      <c r="B57" s="23">
        <v>0</v>
      </c>
      <c r="C57" s="24">
        <v>0</v>
      </c>
      <c r="D57" s="23">
        <f t="shared" ref="D57:D64" si="14">B57+C57</f>
        <v>0</v>
      </c>
      <c r="E57" s="23">
        <v>0</v>
      </c>
      <c r="F57" s="23">
        <v>0</v>
      </c>
      <c r="G57" s="23">
        <f t="shared" si="13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22" t="s">
        <v>51</v>
      </c>
      <c r="B58" s="23">
        <v>0</v>
      </c>
      <c r="C58" s="24">
        <v>0</v>
      </c>
      <c r="D58" s="23">
        <f t="shared" si="14"/>
        <v>0</v>
      </c>
      <c r="E58" s="23">
        <v>0</v>
      </c>
      <c r="F58" s="23">
        <v>0</v>
      </c>
      <c r="G58" s="23">
        <f t="shared" si="13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22" t="s">
        <v>52</v>
      </c>
      <c r="B59" s="23">
        <v>0</v>
      </c>
      <c r="C59" s="24">
        <v>0</v>
      </c>
      <c r="D59" s="23">
        <f t="shared" si="14"/>
        <v>0</v>
      </c>
      <c r="E59" s="23">
        <v>0</v>
      </c>
      <c r="F59" s="23">
        <v>0</v>
      </c>
      <c r="G59" s="23">
        <f>D59-E59</f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22" t="s">
        <v>53</v>
      </c>
      <c r="B60" s="23">
        <v>0</v>
      </c>
      <c r="C60" s="24">
        <v>0</v>
      </c>
      <c r="D60" s="23">
        <f t="shared" si="14"/>
        <v>0</v>
      </c>
      <c r="E60" s="23">
        <v>0</v>
      </c>
      <c r="F60" s="23">
        <v>0</v>
      </c>
      <c r="G60" s="23">
        <f t="shared" si="13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22" t="s">
        <v>54</v>
      </c>
      <c r="B61" s="23">
        <v>0</v>
      </c>
      <c r="C61" s="24">
        <v>0</v>
      </c>
      <c r="D61" s="23">
        <f t="shared" si="14"/>
        <v>0</v>
      </c>
      <c r="E61" s="23">
        <v>0</v>
      </c>
      <c r="F61" s="23">
        <v>0</v>
      </c>
      <c r="G61" s="23">
        <f>D61-E61</f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22" t="s">
        <v>55</v>
      </c>
      <c r="B62" s="23">
        <v>0</v>
      </c>
      <c r="C62" s="24">
        <v>0</v>
      </c>
      <c r="D62" s="23">
        <f t="shared" si="14"/>
        <v>0</v>
      </c>
      <c r="E62" s="23">
        <v>0</v>
      </c>
      <c r="F62" s="23">
        <v>0</v>
      </c>
      <c r="G62" s="23">
        <f t="shared" si="13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22" t="s">
        <v>56</v>
      </c>
      <c r="B63" s="23">
        <v>0</v>
      </c>
      <c r="C63" s="24">
        <v>0</v>
      </c>
      <c r="D63" s="23">
        <f t="shared" si="14"/>
        <v>0</v>
      </c>
      <c r="E63" s="23">
        <v>0</v>
      </c>
      <c r="F63" s="23">
        <v>0</v>
      </c>
      <c r="G63" s="23">
        <f t="shared" si="13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22" t="s">
        <v>57</v>
      </c>
      <c r="B64" s="23">
        <v>0</v>
      </c>
      <c r="C64" s="24">
        <v>0</v>
      </c>
      <c r="D64" s="23">
        <f t="shared" si="14"/>
        <v>0</v>
      </c>
      <c r="E64" s="23">
        <v>0</v>
      </c>
      <c r="F64" s="23">
        <v>0</v>
      </c>
      <c r="G64" s="23">
        <f t="shared" si="13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9" t="s">
        <v>58</v>
      </c>
      <c r="B65" s="27">
        <f t="shared" ref="B65:G65" si="15">B66+B67+B68</f>
        <v>0</v>
      </c>
      <c r="C65" s="27">
        <f t="shared" si="15"/>
        <v>0</v>
      </c>
      <c r="D65" s="27">
        <f t="shared" si="15"/>
        <v>0</v>
      </c>
      <c r="E65" s="27">
        <f t="shared" si="15"/>
        <v>0</v>
      </c>
      <c r="F65" s="27">
        <f t="shared" si="15"/>
        <v>0</v>
      </c>
      <c r="G65" s="27">
        <f t="shared" si="15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22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22" t="s">
        <v>60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22" t="s">
        <v>61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28" t="s">
        <v>62</v>
      </c>
      <c r="B69" s="20">
        <f t="shared" ref="B69:G69" si="16">B70+B71+B72+B73+B74+B75+B76+B77</f>
        <v>0</v>
      </c>
      <c r="C69" s="20">
        <f t="shared" si="16"/>
        <v>0</v>
      </c>
      <c r="D69" s="20">
        <f t="shared" si="16"/>
        <v>0</v>
      </c>
      <c r="E69" s="20">
        <f t="shared" si="16"/>
        <v>0</v>
      </c>
      <c r="F69" s="20">
        <f t="shared" si="16"/>
        <v>0</v>
      </c>
      <c r="G69" s="20">
        <f t="shared" si="16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22" t="s">
        <v>63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22" t="s">
        <v>64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22" t="s">
        <v>65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22" t="s">
        <v>66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22" t="s">
        <v>67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22" t="s">
        <v>68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22" t="s">
        <v>69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22" t="s">
        <v>70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9" t="s">
        <v>71</v>
      </c>
      <c r="B78" s="27">
        <f t="shared" ref="B78:G78" si="17">B79+B80+B81</f>
        <v>0</v>
      </c>
      <c r="C78" s="27">
        <f t="shared" si="17"/>
        <v>0</v>
      </c>
      <c r="D78" s="27">
        <f t="shared" si="17"/>
        <v>0</v>
      </c>
      <c r="E78" s="27">
        <f t="shared" si="17"/>
        <v>0</v>
      </c>
      <c r="F78" s="27">
        <f t="shared" si="17"/>
        <v>0</v>
      </c>
      <c r="G78" s="27">
        <f t="shared" si="17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22" t="s">
        <v>72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22" t="s">
        <v>73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22" t="s">
        <v>74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9" t="s">
        <v>75</v>
      </c>
      <c r="B82" s="20">
        <f t="shared" ref="B82:G82" si="18">B83+B84+B85+B86+B87+B88+B89</f>
        <v>0</v>
      </c>
      <c r="C82" s="20">
        <f t="shared" si="18"/>
        <v>0</v>
      </c>
      <c r="D82" s="20">
        <f t="shared" si="18"/>
        <v>0</v>
      </c>
      <c r="E82" s="20">
        <f t="shared" si="18"/>
        <v>0</v>
      </c>
      <c r="F82" s="20">
        <f t="shared" si="18"/>
        <v>0</v>
      </c>
      <c r="G82" s="20">
        <f t="shared" si="18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22" t="s">
        <v>76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22" t="s">
        <v>77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22" t="s">
        <v>78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22" t="s">
        <v>79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22" t="s">
        <v>80</v>
      </c>
      <c r="B87" s="23">
        <v>0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22" t="s">
        <v>81</v>
      </c>
      <c r="B88" s="23">
        <v>0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22" t="s">
        <v>82</v>
      </c>
      <c r="B89" s="23">
        <v>0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29" t="s">
        <v>83</v>
      </c>
      <c r="B90" s="18">
        <f t="shared" ref="B90:G90" si="19">B91+B99+B109+B119+B129+B143+B152+B156</f>
        <v>0</v>
      </c>
      <c r="C90" s="18">
        <f t="shared" si="19"/>
        <v>0</v>
      </c>
      <c r="D90" s="18">
        <f t="shared" si="19"/>
        <v>0</v>
      </c>
      <c r="E90" s="18">
        <f t="shared" si="19"/>
        <v>0</v>
      </c>
      <c r="F90" s="18">
        <f t="shared" si="19"/>
        <v>0</v>
      </c>
      <c r="G90" s="18">
        <f t="shared" si="19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9" t="s">
        <v>84</v>
      </c>
      <c r="B91" s="20">
        <f t="shared" ref="B91:G91" si="20">B92+B93+B94+B95+B96+B97+B98</f>
        <v>0</v>
      </c>
      <c r="C91" s="20">
        <f t="shared" si="20"/>
        <v>0</v>
      </c>
      <c r="D91" s="20">
        <f t="shared" si="20"/>
        <v>0</v>
      </c>
      <c r="E91" s="20">
        <f t="shared" si="20"/>
        <v>0</v>
      </c>
      <c r="F91" s="20">
        <f t="shared" si="20"/>
        <v>0</v>
      </c>
      <c r="G91" s="20">
        <f t="shared" si="20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22" t="s">
        <v>11</v>
      </c>
      <c r="B92" s="23">
        <v>0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22" t="s">
        <v>12</v>
      </c>
      <c r="B93" s="23">
        <v>0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22" t="s">
        <v>13</v>
      </c>
      <c r="B94" s="23">
        <v>0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22" t="s">
        <v>14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22" t="s">
        <v>15</v>
      </c>
      <c r="B96" s="23">
        <v>0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22" t="s">
        <v>16</v>
      </c>
      <c r="B97" s="23">
        <v>0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22" t="s">
        <v>17</v>
      </c>
      <c r="B98" s="23">
        <v>0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9" t="s">
        <v>85</v>
      </c>
      <c r="B99" s="20">
        <f t="shared" ref="B99:G99" si="21">B100+B101+B102+B103+B104+B105+B106+B107+B108</f>
        <v>0</v>
      </c>
      <c r="C99" s="20">
        <f t="shared" si="21"/>
        <v>0</v>
      </c>
      <c r="D99" s="20">
        <f t="shared" si="21"/>
        <v>0</v>
      </c>
      <c r="E99" s="20">
        <f t="shared" si="21"/>
        <v>0</v>
      </c>
      <c r="F99" s="20">
        <f t="shared" si="21"/>
        <v>0</v>
      </c>
      <c r="G99" s="20">
        <f t="shared" si="21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25" t="s">
        <v>19</v>
      </c>
      <c r="B100" s="23">
        <v>0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22" t="s">
        <v>20</v>
      </c>
      <c r="B101" s="23">
        <v>0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22" t="s">
        <v>21</v>
      </c>
      <c r="B102" s="23">
        <v>0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22" t="s">
        <v>22</v>
      </c>
      <c r="B103" s="23">
        <v>0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22" t="s">
        <v>23</v>
      </c>
      <c r="B104" s="23">
        <v>0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22" t="s">
        <v>24</v>
      </c>
      <c r="B105" s="23">
        <v>0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5">
      <c r="A106" s="22" t="s">
        <v>25</v>
      </c>
      <c r="B106" s="23">
        <v>0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5">
      <c r="A107" s="22" t="s">
        <v>26</v>
      </c>
      <c r="B107" s="23">
        <v>0</v>
      </c>
      <c r="C107" s="23">
        <v>0</v>
      </c>
      <c r="D107" s="23">
        <v>0</v>
      </c>
      <c r="E107" s="23">
        <v>0</v>
      </c>
      <c r="F107" s="23">
        <v>0</v>
      </c>
      <c r="G107" s="23">
        <v>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5">
      <c r="A108" s="22" t="s">
        <v>27</v>
      </c>
      <c r="B108" s="23">
        <v>0</v>
      </c>
      <c r="C108" s="23">
        <v>0</v>
      </c>
      <c r="D108" s="23">
        <v>0</v>
      </c>
      <c r="E108" s="23">
        <v>0</v>
      </c>
      <c r="F108" s="23">
        <v>0</v>
      </c>
      <c r="G108" s="23"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5">
      <c r="A109" s="19" t="s">
        <v>28</v>
      </c>
      <c r="B109" s="20">
        <f t="shared" ref="B109:G109" si="22">B110+B111+B112+B113+B114+B115+B116+B117+B118</f>
        <v>0</v>
      </c>
      <c r="C109" s="20">
        <f t="shared" si="22"/>
        <v>0</v>
      </c>
      <c r="D109" s="20">
        <f t="shared" si="22"/>
        <v>0</v>
      </c>
      <c r="E109" s="20">
        <f t="shared" si="22"/>
        <v>0</v>
      </c>
      <c r="F109" s="20">
        <f t="shared" si="22"/>
        <v>0</v>
      </c>
      <c r="G109" s="20">
        <f t="shared" si="22"/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5">
      <c r="A110" s="22" t="s">
        <v>29</v>
      </c>
      <c r="B110" s="23">
        <v>0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5">
      <c r="A111" s="22" t="s">
        <v>30</v>
      </c>
      <c r="B111" s="23">
        <v>0</v>
      </c>
      <c r="C111" s="23">
        <v>0</v>
      </c>
      <c r="D111" s="23">
        <v>0</v>
      </c>
      <c r="E111" s="23">
        <v>0</v>
      </c>
      <c r="F111" s="23">
        <v>0</v>
      </c>
      <c r="G111" s="23">
        <v>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5">
      <c r="A112" s="22" t="s">
        <v>31</v>
      </c>
      <c r="B112" s="23">
        <v>0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5">
      <c r="A113" s="22" t="s">
        <v>32</v>
      </c>
      <c r="B113" s="23">
        <v>0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5">
      <c r="A114" s="25" t="s">
        <v>33</v>
      </c>
      <c r="B114" s="23">
        <v>0</v>
      </c>
      <c r="C114" s="23">
        <v>0</v>
      </c>
      <c r="D114" s="23">
        <v>0</v>
      </c>
      <c r="E114" s="23">
        <v>0</v>
      </c>
      <c r="F114" s="23">
        <v>0</v>
      </c>
      <c r="G114" s="23"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5">
      <c r="A115" s="22" t="s">
        <v>34</v>
      </c>
      <c r="B115" s="23">
        <v>0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5">
      <c r="A116" s="22" t="s">
        <v>35</v>
      </c>
      <c r="B116" s="23">
        <v>0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22" t="s">
        <v>36</v>
      </c>
      <c r="B117" s="23">
        <v>0</v>
      </c>
      <c r="C117" s="23">
        <v>0</v>
      </c>
      <c r="D117" s="23">
        <v>0</v>
      </c>
      <c r="E117" s="23">
        <v>0</v>
      </c>
      <c r="F117" s="23">
        <v>0</v>
      </c>
      <c r="G117" s="23">
        <v>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22" t="s">
        <v>37</v>
      </c>
      <c r="B118" s="23">
        <v>0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26" t="s">
        <v>38</v>
      </c>
      <c r="B119" s="20">
        <f t="shared" ref="B119:G119" si="23">B120+B121+B122+B123+B124+B125+B126+B127+B128</f>
        <v>0</v>
      </c>
      <c r="C119" s="20">
        <f t="shared" si="23"/>
        <v>0</v>
      </c>
      <c r="D119" s="20">
        <f t="shared" si="23"/>
        <v>0</v>
      </c>
      <c r="E119" s="20">
        <f t="shared" si="23"/>
        <v>0</v>
      </c>
      <c r="F119" s="20">
        <f t="shared" si="23"/>
        <v>0</v>
      </c>
      <c r="G119" s="20">
        <f t="shared" si="23"/>
        <v>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22" t="s">
        <v>39</v>
      </c>
      <c r="B120" s="23">
        <v>0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5">
      <c r="A121" s="22" t="s">
        <v>40</v>
      </c>
      <c r="B121" s="23">
        <v>0</v>
      </c>
      <c r="C121" s="23">
        <v>0</v>
      </c>
      <c r="D121" s="23">
        <v>0</v>
      </c>
      <c r="E121" s="23">
        <v>0</v>
      </c>
      <c r="F121" s="23">
        <v>0</v>
      </c>
      <c r="G121" s="23"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5">
      <c r="A122" s="22" t="s">
        <v>41</v>
      </c>
      <c r="B122" s="23">
        <v>0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5">
      <c r="A123" s="22" t="s">
        <v>42</v>
      </c>
      <c r="B123" s="23">
        <v>0</v>
      </c>
      <c r="C123" s="23">
        <v>0</v>
      </c>
      <c r="D123" s="23">
        <v>0</v>
      </c>
      <c r="E123" s="23">
        <v>0</v>
      </c>
      <c r="F123" s="23">
        <v>0</v>
      </c>
      <c r="G123" s="23">
        <v>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5">
      <c r="A124" s="22" t="s">
        <v>43</v>
      </c>
      <c r="B124" s="23">
        <v>0</v>
      </c>
      <c r="C124" s="23">
        <v>0</v>
      </c>
      <c r="D124" s="23">
        <v>0</v>
      </c>
      <c r="E124" s="23">
        <v>0</v>
      </c>
      <c r="F124" s="23">
        <v>0</v>
      </c>
      <c r="G124" s="23"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5">
      <c r="A125" s="22" t="s">
        <v>44</v>
      </c>
      <c r="B125" s="23">
        <v>0</v>
      </c>
      <c r="C125" s="23">
        <v>0</v>
      </c>
      <c r="D125" s="23">
        <v>0</v>
      </c>
      <c r="E125" s="23">
        <v>0</v>
      </c>
      <c r="F125" s="23">
        <v>0</v>
      </c>
      <c r="G125" s="23"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5">
      <c r="A126" s="22" t="s">
        <v>45</v>
      </c>
      <c r="B126" s="23">
        <v>0</v>
      </c>
      <c r="C126" s="23">
        <v>0</v>
      </c>
      <c r="D126" s="23">
        <v>0</v>
      </c>
      <c r="E126" s="23">
        <v>0</v>
      </c>
      <c r="F126" s="23">
        <v>0</v>
      </c>
      <c r="G126" s="23"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5">
      <c r="A127" s="22" t="s">
        <v>46</v>
      </c>
      <c r="B127" s="23">
        <v>0</v>
      </c>
      <c r="C127" s="23">
        <v>0</v>
      </c>
      <c r="D127" s="23">
        <v>0</v>
      </c>
      <c r="E127" s="23">
        <v>0</v>
      </c>
      <c r="F127" s="23">
        <v>0</v>
      </c>
      <c r="G127" s="23"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5">
      <c r="A128" s="22" t="s">
        <v>47</v>
      </c>
      <c r="B128" s="23">
        <v>0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5">
      <c r="A129" s="26" t="s">
        <v>48</v>
      </c>
      <c r="B129" s="27">
        <f t="shared" ref="B129:G129" si="24">B130+B131+B132+B133+B134+B135+B136+B137+B138</f>
        <v>0</v>
      </c>
      <c r="C129" s="27">
        <f t="shared" si="24"/>
        <v>0</v>
      </c>
      <c r="D129" s="27">
        <f t="shared" si="24"/>
        <v>0</v>
      </c>
      <c r="E129" s="27">
        <f t="shared" si="24"/>
        <v>0</v>
      </c>
      <c r="F129" s="27">
        <f t="shared" si="24"/>
        <v>0</v>
      </c>
      <c r="G129" s="27">
        <f t="shared" si="24"/>
        <v>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5">
      <c r="A130" s="22" t="s">
        <v>49</v>
      </c>
      <c r="B130" s="23">
        <v>0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5">
      <c r="A131" s="22" t="s">
        <v>50</v>
      </c>
      <c r="B131" s="23">
        <v>0</v>
      </c>
      <c r="C131" s="23">
        <v>0</v>
      </c>
      <c r="D131" s="23">
        <v>0</v>
      </c>
      <c r="E131" s="23">
        <v>0</v>
      </c>
      <c r="F131" s="23">
        <v>0</v>
      </c>
      <c r="G131" s="23"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5">
      <c r="A132" s="22" t="s">
        <v>51</v>
      </c>
      <c r="B132" s="23">
        <v>0</v>
      </c>
      <c r="C132" s="23">
        <v>0</v>
      </c>
      <c r="D132" s="23">
        <v>0</v>
      </c>
      <c r="E132" s="23">
        <v>0</v>
      </c>
      <c r="F132" s="23">
        <v>0</v>
      </c>
      <c r="G132" s="23"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5">
      <c r="A133" s="22" t="s">
        <v>52</v>
      </c>
      <c r="B133" s="23">
        <v>0</v>
      </c>
      <c r="C133" s="23">
        <v>0</v>
      </c>
      <c r="D133" s="23">
        <v>0</v>
      </c>
      <c r="E133" s="23">
        <v>0</v>
      </c>
      <c r="F133" s="23">
        <v>0</v>
      </c>
      <c r="G133" s="23"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5">
      <c r="A134" s="22" t="s">
        <v>53</v>
      </c>
      <c r="B134" s="23">
        <v>0</v>
      </c>
      <c r="C134" s="23">
        <v>0</v>
      </c>
      <c r="D134" s="23">
        <v>0</v>
      </c>
      <c r="E134" s="23">
        <v>0</v>
      </c>
      <c r="F134" s="23">
        <v>0</v>
      </c>
      <c r="G134" s="23"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5">
      <c r="A135" s="22" t="s">
        <v>54</v>
      </c>
      <c r="B135" s="23">
        <v>0</v>
      </c>
      <c r="C135" s="23">
        <v>0</v>
      </c>
      <c r="D135" s="23">
        <v>0</v>
      </c>
      <c r="E135" s="23">
        <v>0</v>
      </c>
      <c r="F135" s="23">
        <v>0</v>
      </c>
      <c r="G135" s="23"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5">
      <c r="A136" s="22" t="s">
        <v>55</v>
      </c>
      <c r="B136" s="23">
        <v>0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5">
      <c r="A137" s="22" t="s">
        <v>56</v>
      </c>
      <c r="B137" s="23">
        <v>0</v>
      </c>
      <c r="C137" s="23">
        <v>0</v>
      </c>
      <c r="D137" s="23">
        <v>0</v>
      </c>
      <c r="E137" s="23">
        <v>0</v>
      </c>
      <c r="F137" s="23">
        <v>0</v>
      </c>
      <c r="G137" s="23"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5">
      <c r="A138" s="22" t="s">
        <v>57</v>
      </c>
      <c r="B138" s="23">
        <v>0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5">
      <c r="A139" s="30" t="s">
        <v>58</v>
      </c>
      <c r="B139" s="23">
        <v>0</v>
      </c>
      <c r="C139" s="23">
        <v>0</v>
      </c>
      <c r="D139" s="23">
        <v>0</v>
      </c>
      <c r="E139" s="23">
        <v>0</v>
      </c>
      <c r="F139" s="23">
        <v>0</v>
      </c>
      <c r="G139" s="23"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5">
      <c r="A140" s="22" t="s">
        <v>59</v>
      </c>
      <c r="B140" s="23">
        <v>0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5">
      <c r="A141" s="22" t="s">
        <v>60</v>
      </c>
      <c r="B141" s="23">
        <v>0</v>
      </c>
      <c r="C141" s="23">
        <v>0</v>
      </c>
      <c r="D141" s="23">
        <v>0</v>
      </c>
      <c r="E141" s="23">
        <v>0</v>
      </c>
      <c r="F141" s="23">
        <v>0</v>
      </c>
      <c r="G141" s="23"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5">
      <c r="A142" s="22" t="s">
        <v>61</v>
      </c>
      <c r="B142" s="23">
        <v>0</v>
      </c>
      <c r="C142" s="23">
        <v>0</v>
      </c>
      <c r="D142" s="23">
        <v>0</v>
      </c>
      <c r="E142" s="23">
        <v>0</v>
      </c>
      <c r="F142" s="23">
        <v>0</v>
      </c>
      <c r="G142" s="23"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5">
      <c r="A143" s="26" t="s">
        <v>86</v>
      </c>
      <c r="B143" s="20">
        <f t="shared" ref="B143:G143" si="25">B144+B145+B146+B147+B148+B149+B150+B151</f>
        <v>0</v>
      </c>
      <c r="C143" s="20">
        <f t="shared" si="25"/>
        <v>0</v>
      </c>
      <c r="D143" s="20">
        <f t="shared" si="25"/>
        <v>0</v>
      </c>
      <c r="E143" s="20">
        <f t="shared" si="25"/>
        <v>0</v>
      </c>
      <c r="F143" s="20">
        <f t="shared" si="25"/>
        <v>0</v>
      </c>
      <c r="G143" s="20">
        <f t="shared" si="25"/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5">
      <c r="A144" s="22" t="s">
        <v>63</v>
      </c>
      <c r="B144" s="23">
        <v>0</v>
      </c>
      <c r="C144" s="23">
        <v>0</v>
      </c>
      <c r="D144" s="23">
        <v>0</v>
      </c>
      <c r="E144" s="23">
        <v>0</v>
      </c>
      <c r="F144" s="23">
        <v>0</v>
      </c>
      <c r="G144" s="23"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5">
      <c r="A145" s="22" t="s">
        <v>64</v>
      </c>
      <c r="B145" s="23">
        <v>0</v>
      </c>
      <c r="C145" s="23">
        <v>0</v>
      </c>
      <c r="D145" s="23">
        <v>0</v>
      </c>
      <c r="E145" s="23">
        <v>0</v>
      </c>
      <c r="F145" s="23">
        <v>0</v>
      </c>
      <c r="G145" s="23"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22" t="s">
        <v>65</v>
      </c>
      <c r="B146" s="23">
        <v>0</v>
      </c>
      <c r="C146" s="23">
        <v>0</v>
      </c>
      <c r="D146" s="23">
        <v>0</v>
      </c>
      <c r="E146" s="23">
        <v>0</v>
      </c>
      <c r="F146" s="23">
        <v>0</v>
      </c>
      <c r="G146" s="23"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22" t="s">
        <v>66</v>
      </c>
      <c r="B147" s="23">
        <v>0</v>
      </c>
      <c r="C147" s="23">
        <v>0</v>
      </c>
      <c r="D147" s="23">
        <v>0</v>
      </c>
      <c r="E147" s="23">
        <v>0</v>
      </c>
      <c r="F147" s="23">
        <v>0</v>
      </c>
      <c r="G147" s="23"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22" t="s">
        <v>67</v>
      </c>
      <c r="B148" s="23">
        <v>0</v>
      </c>
      <c r="C148" s="23">
        <v>0</v>
      </c>
      <c r="D148" s="23">
        <v>0</v>
      </c>
      <c r="E148" s="23">
        <v>0</v>
      </c>
      <c r="F148" s="23">
        <v>0</v>
      </c>
      <c r="G148" s="23"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5">
      <c r="A149" s="22" t="s">
        <v>68</v>
      </c>
      <c r="B149" s="23">
        <v>0</v>
      </c>
      <c r="C149" s="23">
        <v>0</v>
      </c>
      <c r="D149" s="23">
        <v>0</v>
      </c>
      <c r="E149" s="23">
        <v>0</v>
      </c>
      <c r="F149" s="23">
        <v>0</v>
      </c>
      <c r="G149" s="23"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5">
      <c r="A150" s="22" t="s">
        <v>69</v>
      </c>
      <c r="B150" s="23">
        <v>0</v>
      </c>
      <c r="C150" s="23">
        <v>0</v>
      </c>
      <c r="D150" s="23">
        <v>0</v>
      </c>
      <c r="E150" s="23">
        <v>0</v>
      </c>
      <c r="F150" s="23">
        <v>0</v>
      </c>
      <c r="G150" s="23"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5">
      <c r="A151" s="22" t="s">
        <v>70</v>
      </c>
      <c r="B151" s="23">
        <v>0</v>
      </c>
      <c r="C151" s="23">
        <v>0</v>
      </c>
      <c r="D151" s="23">
        <v>0</v>
      </c>
      <c r="E151" s="23">
        <v>0</v>
      </c>
      <c r="F151" s="23">
        <v>0</v>
      </c>
      <c r="G151" s="23"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5">
      <c r="A152" s="19" t="s">
        <v>71</v>
      </c>
      <c r="B152" s="20">
        <f t="shared" ref="B152:G152" si="26">B153+B154+B155</f>
        <v>0</v>
      </c>
      <c r="C152" s="20">
        <f t="shared" si="26"/>
        <v>0</v>
      </c>
      <c r="D152" s="20">
        <f t="shared" si="26"/>
        <v>0</v>
      </c>
      <c r="E152" s="20">
        <f t="shared" si="26"/>
        <v>0</v>
      </c>
      <c r="F152" s="20">
        <f t="shared" si="26"/>
        <v>0</v>
      </c>
      <c r="G152" s="20">
        <f t="shared" si="26"/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5">
      <c r="A153" s="22" t="s">
        <v>72</v>
      </c>
      <c r="B153" s="23">
        <v>0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5">
      <c r="A154" s="22" t="s">
        <v>73</v>
      </c>
      <c r="B154" s="23">
        <v>0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5">
      <c r="A155" s="22" t="s">
        <v>74</v>
      </c>
      <c r="B155" s="23">
        <v>0</v>
      </c>
      <c r="C155" s="23">
        <v>0</v>
      </c>
      <c r="D155" s="23">
        <v>0</v>
      </c>
      <c r="E155" s="23">
        <v>0</v>
      </c>
      <c r="F155" s="23">
        <v>0</v>
      </c>
      <c r="G155" s="23">
        <v>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5">
      <c r="A156" s="19" t="s">
        <v>75</v>
      </c>
      <c r="B156" s="20">
        <f t="shared" ref="B156:G156" si="27">B157+B158+B159+B160+B161+B162+B163</f>
        <v>0</v>
      </c>
      <c r="C156" s="20">
        <f t="shared" si="27"/>
        <v>0</v>
      </c>
      <c r="D156" s="20">
        <f t="shared" si="27"/>
        <v>0</v>
      </c>
      <c r="E156" s="20">
        <f t="shared" si="27"/>
        <v>0</v>
      </c>
      <c r="F156" s="20">
        <f t="shared" si="27"/>
        <v>0</v>
      </c>
      <c r="G156" s="20">
        <f t="shared" si="27"/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5">
      <c r="A157" s="22" t="s">
        <v>76</v>
      </c>
      <c r="B157" s="23">
        <v>0</v>
      </c>
      <c r="C157" s="23">
        <v>0</v>
      </c>
      <c r="D157" s="23">
        <v>0</v>
      </c>
      <c r="E157" s="23">
        <v>0</v>
      </c>
      <c r="F157" s="23">
        <v>0</v>
      </c>
      <c r="G157" s="23">
        <v>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5">
      <c r="A158" s="22" t="s">
        <v>77</v>
      </c>
      <c r="B158" s="23">
        <v>0</v>
      </c>
      <c r="C158" s="23">
        <v>0</v>
      </c>
      <c r="D158" s="23">
        <v>0</v>
      </c>
      <c r="E158" s="23">
        <v>0</v>
      </c>
      <c r="F158" s="23">
        <v>0</v>
      </c>
      <c r="G158" s="23">
        <v>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5">
      <c r="A159" s="22" t="s">
        <v>78</v>
      </c>
      <c r="B159" s="23">
        <v>0</v>
      </c>
      <c r="C159" s="23">
        <v>0</v>
      </c>
      <c r="D159" s="23">
        <v>0</v>
      </c>
      <c r="E159" s="23">
        <v>0</v>
      </c>
      <c r="F159" s="23">
        <v>0</v>
      </c>
      <c r="G159" s="23"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5">
      <c r="A160" s="22" t="s">
        <v>79</v>
      </c>
      <c r="B160" s="23">
        <v>0</v>
      </c>
      <c r="C160" s="23">
        <v>0</v>
      </c>
      <c r="D160" s="23">
        <v>0</v>
      </c>
      <c r="E160" s="23">
        <v>0</v>
      </c>
      <c r="F160" s="23">
        <v>0</v>
      </c>
      <c r="G160" s="23"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5">
      <c r="A161" s="22" t="s">
        <v>80</v>
      </c>
      <c r="B161" s="23">
        <v>0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5">
      <c r="A162" s="22" t="s">
        <v>81</v>
      </c>
      <c r="B162" s="23">
        <v>0</v>
      </c>
      <c r="C162" s="23">
        <v>0</v>
      </c>
      <c r="D162" s="23">
        <v>0</v>
      </c>
      <c r="E162" s="23">
        <v>0</v>
      </c>
      <c r="F162" s="23">
        <v>0</v>
      </c>
      <c r="G162" s="23"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5">
      <c r="A163" s="22" t="s">
        <v>82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  <c r="G163" s="23"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5">
      <c r="A164" s="31"/>
      <c r="B164" s="23">
        <v>0</v>
      </c>
      <c r="C164" s="23">
        <v>0</v>
      </c>
      <c r="D164" s="23">
        <v>0</v>
      </c>
      <c r="E164" s="23">
        <v>0</v>
      </c>
      <c r="F164" s="23">
        <v>0</v>
      </c>
      <c r="G164" s="23">
        <v>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5">
      <c r="A165" s="29" t="s">
        <v>87</v>
      </c>
      <c r="B165" s="18">
        <f t="shared" ref="B165:G165" si="28">+B90+B16</f>
        <v>430544585</v>
      </c>
      <c r="C165" s="18">
        <f t="shared" si="28"/>
        <v>39942009.850000001</v>
      </c>
      <c r="D165" s="18">
        <f t="shared" si="28"/>
        <v>470486594.84999996</v>
      </c>
      <c r="E165" s="18">
        <f t="shared" si="28"/>
        <v>246666047.25</v>
      </c>
      <c r="F165" s="18">
        <f t="shared" si="28"/>
        <v>246505158.25</v>
      </c>
      <c r="G165" s="18">
        <f t="shared" si="28"/>
        <v>223820547.59999996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5">
      <c r="A168" s="32" t="s">
        <v>88</v>
      </c>
      <c r="B168" s="32"/>
      <c r="C168" s="32"/>
      <c r="D168" s="32"/>
      <c r="E168" s="32"/>
      <c r="F168" s="32"/>
      <c r="G168" s="3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5">
      <c r="A169" s="33"/>
      <c r="B169" s="33"/>
      <c r="C169" s="33"/>
      <c r="D169" s="33"/>
      <c r="E169" s="33"/>
      <c r="F169" s="33"/>
      <c r="G169" s="3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5">
      <c r="A170" s="33"/>
      <c r="B170" s="33"/>
      <c r="C170" s="33"/>
      <c r="D170" s="33"/>
      <c r="E170" s="33"/>
      <c r="F170" s="33"/>
      <c r="G170" s="3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:24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:24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:24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:24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:24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:24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1:24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1:24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:24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:24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:24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:24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:24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:24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:24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:24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:24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:24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:24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:24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:24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:24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:24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1:24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1:24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1:24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1:24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1:24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1:24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1:24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1:24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1:24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1:24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1:24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1:24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1:24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1:24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1:24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1:24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1:24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1:24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1:24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1:24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1:24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1:24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1:24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1:24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1:24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1:24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1:24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1:24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1:24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1:24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1:24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1:24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1:24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1:24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1:24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1:24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1:24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1:24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1:24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1:24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1:24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1:24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1:24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1:24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1:24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1:24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1:24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1:24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1:24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1:24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1:24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1:24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1:24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1:24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1:24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1:24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1:24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1:24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1:24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1:24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1:24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1:24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1:24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1:24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1:24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1:24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1:24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1:24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1:24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1:24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1:24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1:24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1:24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1:24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1:24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1:24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1:24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1:24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1:24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1:24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1:24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1:24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1:24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  <row r="1143" spans="1:24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</row>
    <row r="1144" spans="1:24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</row>
    <row r="1145" spans="1:24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</row>
    <row r="1146" spans="1:24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</row>
    <row r="1147" spans="1:24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</row>
    <row r="1148" spans="1:24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</row>
    <row r="1149" spans="1:24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</row>
    <row r="1150" spans="1:24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</row>
    <row r="1151" spans="1:24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</row>
    <row r="1152" spans="1:24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</row>
    <row r="1153" spans="1:24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</row>
    <row r="1154" spans="1:24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</row>
  </sheetData>
  <mergeCells count="5">
    <mergeCell ref="A9:G13"/>
    <mergeCell ref="A14:A15"/>
    <mergeCell ref="B14:F14"/>
    <mergeCell ref="G14:G15"/>
    <mergeCell ref="A168:G168"/>
  </mergeCells>
  <printOptions horizontalCentered="1"/>
  <pageMargins left="0.31496062992125984" right="0.31496062992125984" top="0.35433070866141736" bottom="0.27559055118110237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EAPED 6 (a)</vt:lpstr>
      <vt:lpstr>'EAPED 6 (a)'!Área_de_impresión</vt:lpstr>
      <vt:lpstr>'EAPED 6 (a)'!Títulos_a_imprimir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2025-07-11T23:42:34Z</dcterms:created>
  <dcterms:modified xsi:type="dcterms:W3CDTF">2025-07-11T23:43:05Z</dcterms:modified>
</cp:coreProperties>
</file>