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65" windowHeight="4140" activeTab="0"/>
  </bookViews>
  <sheets>
    <sheet name="gob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<sst xmlns="http://schemas.openxmlformats.org/spreadsheetml/2006/main" count="45" uniqueCount="39">
  <si>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Votación Total</t>
  </si>
  <si>
    <t>Ciudadanos en Lista Nominal</t>
  </si>
  <si>
    <t>INSTITUTO ELECTORAL DEL ESTADO</t>
  </si>
  <si>
    <t>Distrito</t>
  </si>
  <si>
    <t>01 HEROICA CIUDAD DE PUEBLA DE ZARAGOZA</t>
  </si>
  <si>
    <t>06 HEROICA CIUDAD DE PUEBLA DE ZARAGOZA</t>
  </si>
  <si>
    <t>05 HEROICA CIUDAD DE PUEBLA DE ZARAGOZA</t>
  </si>
  <si>
    <t>04 HEROICA CIUDAD DE PUEBLA DE ZARAGOZA</t>
  </si>
  <si>
    <t>02 HEROICA CIUDAD DE PUEBLA DE ZARAGOZA</t>
  </si>
  <si>
    <t>03 HEROICA CIUDAD DE PUEBLA DE ZARAGOZA</t>
  </si>
  <si>
    <t>07 SAN MARTÍN TEXMELUCAN</t>
  </si>
  <si>
    <t>08 SAN PEDRO CHOLULA</t>
  </si>
  <si>
    <t>09 ATLIXCO</t>
  </si>
  <si>
    <t>10 IZÚCAR DE MATAMOROS</t>
  </si>
  <si>
    <t>11 CHIAUTLA</t>
  </si>
  <si>
    <t>12 ACATLÁN DE OSORIO</t>
  </si>
  <si>
    <t>13 TEPEXI DE RODRÍGUEZ</t>
  </si>
  <si>
    <t>14 TEHUACÁN</t>
  </si>
  <si>
    <t>15 AJALPAN</t>
  </si>
  <si>
    <t>16 TEPEACA</t>
  </si>
  <si>
    <t>17 TECAMACHALCO</t>
  </si>
  <si>
    <t>18 ACATZINGO</t>
  </si>
  <si>
    <t>19 CIUDAD SERDÁN</t>
  </si>
  <si>
    <t>20 TLATLAUQUITEPEC</t>
  </si>
  <si>
    <t>21 TEZIUTLÁN</t>
  </si>
  <si>
    <t>22 ZACAPOAXTLA</t>
  </si>
  <si>
    <t>23 TETELA DE OCAMPO</t>
  </si>
  <si>
    <t>24 ZACATLÁN</t>
  </si>
  <si>
    <t>25 HUAUCHINANGO</t>
  </si>
  <si>
    <t>26 XICOTEPEC</t>
  </si>
  <si>
    <t>Votación Total:</t>
  </si>
  <si>
    <t>%</t>
  </si>
  <si>
    <t>Computo Final de la Elección de Gobernador del Estado</t>
  </si>
  <si>
    <t xml:space="preserve">Las cifras de la Votación Total difieren con la suma aritmética por errores en el llenado del acta en el órgano transitorio. </t>
  </si>
  <si>
    <t>&amp;</t>
  </si>
  <si>
    <t>PROCESO ELECTORAL ORDINARIO PUEBLA 2004</t>
  </si>
  <si>
    <t>Concentrado de Computo Final de la Elección de</t>
  </si>
  <si>
    <t>Gobernador del Estado</t>
  </si>
  <si>
    <t>Partido Ganador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</si>
</sst>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%"/>
    <numFmt numFmtId="184" formatCode="0.00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_-;\-&quot;$&quot;* #,##0.0_-;_-&quot;$&quot;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7" fillId="3" borderId="5" xfId="21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9" fontId="0" fillId="0" borderId="5" xfId="21" applyFont="1" applyBorder="1" applyAlignment="1">
      <alignment horizontal="center"/>
    </xf>
    <xf numFmtId="3" fontId="7" fillId="3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10" fontId="7" fillId="0" borderId="1" xfId="21" applyNumberFormat="1" applyFont="1" applyFill="1" applyBorder="1" applyAlignment="1">
      <alignment horizontal="right" vertical="center" wrapText="1"/>
    </xf>
    <xf numFmtId="10" fontId="7" fillId="0" borderId="1" xfId="21" applyNumberFormat="1" applyFont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5" xfId="21" applyNumberFormat="1" applyFont="1" applyFill="1" applyBorder="1" applyAlignment="1">
      <alignment horizontal="right"/>
    </xf>
    <xf numFmtId="10" fontId="0" fillId="0" borderId="5" xfId="21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5" xfId="21" applyNumberFormat="1" applyFont="1" applyBorder="1" applyAlignment="1">
      <alignment horizontal="center"/>
    </xf>
    <xf numFmtId="9" fontId="7" fillId="0" borderId="1" xfId="21" applyFont="1" applyBorder="1" applyAlignment="1">
      <alignment horizontal="center" vertical="center"/>
    </xf>
    <xf numFmtId="41" fontId="0" fillId="0" borderId="1" xfId="19" applyNumberFormat="1" applyFont="1" applyBorder="1" applyAlignment="1">
      <alignment horizontal="center" wrapText="1"/>
    </xf>
    <xf numFmtId="41" fontId="0" fillId="0" borderId="7" xfId="19" applyNumberFormat="1" applyFont="1" applyBorder="1" applyAlignment="1">
      <alignment horizontal="center"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10" fontId="7" fillId="0" borderId="1" xfId="21" applyNumberFormat="1" applyFont="1" applyBorder="1" applyAlignment="1">
      <alignment horizontal="center"/>
    </xf>
    <xf numFmtId="10" fontId="0" fillId="0" borderId="5" xfId="21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2" borderId="8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19050</xdr:rowOff>
    </xdr:from>
    <xdr:to>
      <xdr:col>6</xdr:col>
      <xdr:colOff>400050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7</xdr:row>
      <xdr:rowOff>19050</xdr:rowOff>
    </xdr:from>
    <xdr:to>
      <xdr:col>7</xdr:col>
      <xdr:colOff>400050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7</xdr:row>
      <xdr:rowOff>19050</xdr:rowOff>
    </xdr:from>
    <xdr:to>
      <xdr:col>8</xdr:col>
      <xdr:colOff>400050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19050</xdr:rowOff>
    </xdr:from>
    <xdr:to>
      <xdr:col>9</xdr:col>
      <xdr:colOff>400050</xdr:colOff>
      <xdr:row>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</xdr:row>
      <xdr:rowOff>28575</xdr:rowOff>
    </xdr:from>
    <xdr:to>
      <xdr:col>11</xdr:col>
      <xdr:colOff>447675</xdr:colOff>
      <xdr:row>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9715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19050</xdr:rowOff>
    </xdr:from>
    <xdr:to>
      <xdr:col>13</xdr:col>
      <xdr:colOff>0</xdr:colOff>
      <xdr:row>8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9620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7</xdr:row>
      <xdr:rowOff>9525</xdr:rowOff>
    </xdr:from>
    <xdr:to>
      <xdr:col>13</xdr:col>
      <xdr:colOff>485775</xdr:colOff>
      <xdr:row>8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9775" y="95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2400" y="12668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390525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38576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342900</xdr:colOff>
      <xdr:row>27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41814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1</xdr:col>
      <xdr:colOff>38100</xdr:colOff>
      <xdr:row>35</xdr:row>
      <xdr:rowOff>0</xdr:rowOff>
    </xdr:from>
    <xdr:to>
      <xdr:col>1</xdr:col>
      <xdr:colOff>390525</xdr:colOff>
      <xdr:row>35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2400" y="54768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1</xdr:col>
      <xdr:colOff>390525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58007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45</xdr:row>
      <xdr:rowOff>0</xdr:rowOff>
    </xdr:from>
    <xdr:to>
      <xdr:col>1</xdr:col>
      <xdr:colOff>390525</xdr:colOff>
      <xdr:row>45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2400" y="70961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55</xdr:row>
      <xdr:rowOff>0</xdr:rowOff>
    </xdr:from>
    <xdr:to>
      <xdr:col>1</xdr:col>
      <xdr:colOff>390525</xdr:colOff>
      <xdr:row>55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2400" y="87153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333375</xdr:colOff>
      <xdr:row>57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4300" y="90392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390525</xdr:colOff>
      <xdr:row>59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2400" y="93630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1</xdr:col>
      <xdr:colOff>390525</xdr:colOff>
      <xdr:row>59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2400" y="93630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300" y="41814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361950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3825" y="51530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57150</xdr:colOff>
      <xdr:row>0</xdr:row>
      <xdr:rowOff>9525</xdr:rowOff>
    </xdr:from>
    <xdr:to>
      <xdr:col>1</xdr:col>
      <xdr:colOff>371475</xdr:colOff>
      <xdr:row>3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952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showGridLines="0" tabSelected="1" workbookViewId="0" topLeftCell="A1">
      <selection activeCell="A1" sqref="A1:U1"/>
    </sheetView>
  </sheetViews>
  <sheetFormatPr defaultColWidth="11.421875" defaultRowHeight="12.75"/>
  <cols>
    <col min="1" max="1" width="1.7109375" style="2" customWidth="1"/>
    <col min="2" max="2" width="20.7109375" style="2" customWidth="1"/>
    <col min="3" max="3" width="0.85546875" style="2" customWidth="1"/>
    <col min="4" max="4" width="0.85546875" style="1" customWidth="1"/>
    <col min="5" max="5" width="7.7109375" style="1" customWidth="1"/>
    <col min="6" max="6" width="0.85546875" style="1" customWidth="1"/>
    <col min="7" max="14" width="7.7109375" style="1" customWidth="1"/>
    <col min="15" max="15" width="9.8515625" style="1" bestFit="1" customWidth="1"/>
    <col min="16" max="18" width="0.85546875" style="1" customWidth="1"/>
    <col min="19" max="19" width="9.8515625" style="1" bestFit="1" customWidth="1"/>
    <col min="20" max="21" width="0.85546875" style="1" customWidth="1"/>
    <col min="22" max="22" width="0.85546875" style="2" customWidth="1"/>
    <col min="23" max="23" width="2.7109375" style="2" customWidth="1"/>
    <col min="24" max="16384" width="11.421875" style="2" customWidth="1"/>
  </cols>
  <sheetData>
    <row r="1" spans="1:21" s="1" customFormat="1" ht="15.75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ht="15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1" customFormat="1" ht="12.7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12.7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1" customFormat="1" ht="3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1" customFormat="1" ht="3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4:21" ht="12" customHeight="1">
      <c r="D7" s="3"/>
      <c r="G7" s="60" t="s">
        <v>32</v>
      </c>
      <c r="H7" s="61"/>
      <c r="I7" s="61"/>
      <c r="J7" s="61"/>
      <c r="K7" s="61"/>
      <c r="L7" s="61"/>
      <c r="M7" s="61"/>
      <c r="N7" s="61"/>
      <c r="O7" s="62"/>
      <c r="Q7" s="7"/>
      <c r="U7" s="7"/>
    </row>
    <row r="8" spans="2:21" ht="12.75" customHeight="1">
      <c r="B8" s="63" t="s">
        <v>3</v>
      </c>
      <c r="C8" s="5"/>
      <c r="D8" s="10"/>
      <c r="E8" s="52" t="s">
        <v>38</v>
      </c>
      <c r="G8" s="8"/>
      <c r="H8" s="8"/>
      <c r="I8" s="8"/>
      <c r="J8" s="8"/>
      <c r="K8" s="8"/>
      <c r="L8" s="8"/>
      <c r="M8" s="8"/>
      <c r="N8" s="8"/>
      <c r="O8" s="65" t="s">
        <v>0</v>
      </c>
      <c r="Q8" s="6"/>
      <c r="S8" s="65" t="s">
        <v>1</v>
      </c>
      <c r="U8" s="6"/>
    </row>
    <row r="9" spans="2:21" ht="12.75" customHeight="1" thickBot="1">
      <c r="B9" s="64"/>
      <c r="C9" s="5"/>
      <c r="D9" s="6"/>
      <c r="E9" s="53"/>
      <c r="G9" s="9"/>
      <c r="H9" s="9"/>
      <c r="I9" s="9"/>
      <c r="J9" s="9"/>
      <c r="K9" s="9"/>
      <c r="L9" s="9"/>
      <c r="M9" s="9"/>
      <c r="N9" s="9"/>
      <c r="O9" s="66"/>
      <c r="Q9" s="6"/>
      <c r="S9" s="66"/>
      <c r="U9" s="6"/>
    </row>
    <row r="10" spans="2:23" ht="12.75" customHeight="1">
      <c r="B10" s="55" t="s">
        <v>4</v>
      </c>
      <c r="D10" s="48"/>
      <c r="E10" s="49" t="str">
        <f>IF(MAX(G10:L10)=G10,"PAN",IF(MAX(G10:L10)=H10,"PRI",IF(MAX(G10:L10)=I10,"PRD",IF(MAX(G10:L10)=J10,"PT",IF(MAX(G10:L10)=K10,"PVEM",IF(MAX(G10:L10)=L10,"CONVERGENCIA"))))))</f>
        <v>PRI</v>
      </c>
      <c r="G10" s="18">
        <v>29825</v>
      </c>
      <c r="H10" s="14">
        <v>44352</v>
      </c>
      <c r="I10" s="27">
        <v>2103</v>
      </c>
      <c r="J10" s="28">
        <v>487</v>
      </c>
      <c r="K10" s="28">
        <v>760</v>
      </c>
      <c r="L10" s="29">
        <v>581</v>
      </c>
      <c r="M10" s="29">
        <v>30</v>
      </c>
      <c r="N10" s="28">
        <v>1645</v>
      </c>
      <c r="O10" s="12">
        <v>79764</v>
      </c>
      <c r="P10" s="4"/>
      <c r="Q10" s="7"/>
      <c r="R10" s="4"/>
      <c r="S10" s="12">
        <v>155912</v>
      </c>
      <c r="T10" s="4"/>
      <c r="U10" s="7"/>
      <c r="W10" s="45" t="s">
        <v>34</v>
      </c>
    </row>
    <row r="11" spans="2:21" ht="12.75" customHeight="1" thickBot="1">
      <c r="B11" s="56"/>
      <c r="D11" s="48"/>
      <c r="E11" s="49"/>
      <c r="F11" s="4"/>
      <c r="G11" s="21">
        <f aca="true" t="shared" si="0" ref="G11:O11">(G10/$O10)</f>
        <v>0.3739155508750815</v>
      </c>
      <c r="H11" s="11">
        <f t="shared" si="0"/>
        <v>0.5560403189408756</v>
      </c>
      <c r="I11" s="21">
        <f t="shared" si="0"/>
        <v>0.026365277568828043</v>
      </c>
      <c r="J11" s="22">
        <f t="shared" si="0"/>
        <v>0.006105511258211725</v>
      </c>
      <c r="K11" s="22">
        <f t="shared" si="0"/>
        <v>0.009528107918359159</v>
      </c>
      <c r="L11" s="22">
        <f t="shared" si="0"/>
        <v>0.0072839877639035155</v>
      </c>
      <c r="M11" s="22">
        <f t="shared" si="0"/>
        <v>0.0003761095230931247</v>
      </c>
      <c r="N11" s="22">
        <f t="shared" si="0"/>
        <v>0.020623338849606338</v>
      </c>
      <c r="O11" s="30">
        <f t="shared" si="0"/>
        <v>1</v>
      </c>
      <c r="P11" s="4"/>
      <c r="Q11" s="7"/>
      <c r="R11" s="4"/>
      <c r="S11" s="42">
        <f>(O10/S10)</f>
        <v>0.5115962850838934</v>
      </c>
      <c r="T11" s="4"/>
      <c r="U11" s="7"/>
    </row>
    <row r="12" spans="2:21" ht="12.75" customHeight="1">
      <c r="B12" s="55" t="s">
        <v>8</v>
      </c>
      <c r="D12" s="48"/>
      <c r="E12" s="49" t="str">
        <f>IF(MAX(G12:L12)=G12,"PAN",IF(MAX(G12:L12)=H12,"PRI",IF(MAX(G12:L12)=I12,"PRD",IF(MAX(G12:L12)=J12,"PT",IF(MAX(G12:L12)=K12,"PVEM",IF(MAX(G12:L12)=L12,"CONVERGENCIA"))))))</f>
        <v>PRI</v>
      </c>
      <c r="G12" s="18">
        <v>32209</v>
      </c>
      <c r="H12" s="14">
        <v>50506</v>
      </c>
      <c r="I12" s="27">
        <v>2370</v>
      </c>
      <c r="J12" s="28">
        <v>622</v>
      </c>
      <c r="K12" s="28">
        <v>928</v>
      </c>
      <c r="L12" s="29">
        <v>614</v>
      </c>
      <c r="M12" s="29">
        <v>30</v>
      </c>
      <c r="N12" s="28">
        <v>2257</v>
      </c>
      <c r="O12" s="12">
        <v>89536</v>
      </c>
      <c r="Q12" s="7"/>
      <c r="S12" s="12">
        <v>179468</v>
      </c>
      <c r="U12" s="7"/>
    </row>
    <row r="13" spans="2:21" ht="12.75" customHeight="1" thickBot="1">
      <c r="B13" s="56"/>
      <c r="D13" s="48"/>
      <c r="E13" s="49"/>
      <c r="F13" s="4"/>
      <c r="G13" s="21">
        <f aca="true" t="shared" si="1" ref="G13:O13">(G12/$O12)</f>
        <v>0.3597323981415297</v>
      </c>
      <c r="H13" s="11">
        <f t="shared" si="1"/>
        <v>0.5640859542530379</v>
      </c>
      <c r="I13" s="21">
        <f t="shared" si="1"/>
        <v>0.026469799857040743</v>
      </c>
      <c r="J13" s="22">
        <f t="shared" si="1"/>
        <v>0.006946926375982845</v>
      </c>
      <c r="K13" s="22">
        <f t="shared" si="1"/>
        <v>0.010364546104360257</v>
      </c>
      <c r="L13" s="22">
        <f t="shared" si="1"/>
        <v>0.0068575768406004284</v>
      </c>
      <c r="M13" s="22">
        <f t="shared" si="1"/>
        <v>0.00033506075768406006</v>
      </c>
      <c r="N13" s="22">
        <f t="shared" si="1"/>
        <v>0.025207737669764117</v>
      </c>
      <c r="O13" s="30">
        <f t="shared" si="1"/>
        <v>1</v>
      </c>
      <c r="P13" s="4"/>
      <c r="Q13" s="7"/>
      <c r="R13" s="4"/>
      <c r="S13" s="42">
        <f>(O12/S12)</f>
        <v>0.49889673925156575</v>
      </c>
      <c r="T13" s="4"/>
      <c r="U13" s="7"/>
    </row>
    <row r="14" spans="2:21" ht="12.75" customHeight="1">
      <c r="B14" s="55" t="s">
        <v>9</v>
      </c>
      <c r="D14" s="48"/>
      <c r="E14" s="49" t="str">
        <f>IF(MAX(G14:L14)=G14,"PAN",IF(MAX(G14:L14)=H14,"PRI",IF(MAX(G14:L14)=I14,"PRD",IF(MAX(G14:L14)=J14,"PT",IF(MAX(G14:L14)=K14,"PVEM",IF(MAX(G14:L14)=L14,"CONVERGENCIA"))))))</f>
        <v>PRI</v>
      </c>
      <c r="G14" s="18">
        <v>30253</v>
      </c>
      <c r="H14" s="14">
        <v>50818</v>
      </c>
      <c r="I14" s="18">
        <v>1758</v>
      </c>
      <c r="J14" s="20">
        <v>462</v>
      </c>
      <c r="K14" s="20">
        <v>875</v>
      </c>
      <c r="L14" s="19">
        <v>658</v>
      </c>
      <c r="M14" s="19">
        <v>23</v>
      </c>
      <c r="N14" s="20">
        <v>1927</v>
      </c>
      <c r="O14" s="15">
        <v>86774</v>
      </c>
      <c r="Q14" s="7"/>
      <c r="S14" s="12">
        <v>172109</v>
      </c>
      <c r="U14" s="7"/>
    </row>
    <row r="15" spans="2:21" ht="12.75" customHeight="1" thickBot="1">
      <c r="B15" s="56"/>
      <c r="D15" s="48"/>
      <c r="E15" s="49"/>
      <c r="F15" s="4"/>
      <c r="G15" s="21">
        <f aca="true" t="shared" si="2" ref="G15:O15">(G14/$O14)</f>
        <v>0.34864129808467975</v>
      </c>
      <c r="H15" s="11">
        <f t="shared" si="2"/>
        <v>0.5856362504897781</v>
      </c>
      <c r="I15" s="21">
        <f t="shared" si="2"/>
        <v>0.02025952474243437</v>
      </c>
      <c r="J15" s="22">
        <f t="shared" si="2"/>
        <v>0.005324175444257497</v>
      </c>
      <c r="K15" s="22">
        <f t="shared" si="2"/>
        <v>0.010083665614124047</v>
      </c>
      <c r="L15" s="22">
        <f t="shared" si="2"/>
        <v>0.007582916541821283</v>
      </c>
      <c r="M15" s="22">
        <f t="shared" si="2"/>
        <v>0.0002650563532855464</v>
      </c>
      <c r="N15" s="22">
        <f t="shared" si="2"/>
        <v>0.02220711272961947</v>
      </c>
      <c r="O15" s="13">
        <f t="shared" si="2"/>
        <v>1</v>
      </c>
      <c r="P15" s="4"/>
      <c r="Q15" s="7"/>
      <c r="R15" s="4"/>
      <c r="S15" s="42">
        <f>(O14/S14)</f>
        <v>0.5041804902707006</v>
      </c>
      <c r="T15" s="4"/>
      <c r="U15" s="7"/>
    </row>
    <row r="16" spans="2:21" ht="12.75" customHeight="1">
      <c r="B16" s="55" t="s">
        <v>7</v>
      </c>
      <c r="D16" s="48"/>
      <c r="E16" s="49" t="str">
        <f>IF(MAX(G16:L16)=G16,"PAN",IF(MAX(G16:L16)=H16,"PRI",IF(MAX(G16:L16)=I16,"PRD",IF(MAX(G16:L16)=J16,"PT",IF(MAX(G16:L16)=K16,"PVEM",IF(MAX(G16:L16)=L16,"CONVERGENCIA"))))))</f>
        <v>PRI</v>
      </c>
      <c r="G16" s="18">
        <v>28462</v>
      </c>
      <c r="H16" s="14">
        <v>44249</v>
      </c>
      <c r="I16" s="18">
        <v>1490</v>
      </c>
      <c r="J16" s="20">
        <v>458</v>
      </c>
      <c r="K16" s="20">
        <v>774</v>
      </c>
      <c r="L16" s="19">
        <v>568</v>
      </c>
      <c r="M16" s="19">
        <v>38</v>
      </c>
      <c r="N16" s="20">
        <v>2011</v>
      </c>
      <c r="O16" s="15">
        <v>78050</v>
      </c>
      <c r="Q16" s="7"/>
      <c r="S16" s="12">
        <v>142916</v>
      </c>
      <c r="U16" s="7"/>
    </row>
    <row r="17" spans="2:21" ht="12.75" customHeight="1" thickBot="1">
      <c r="B17" s="56"/>
      <c r="D17" s="48"/>
      <c r="E17" s="49"/>
      <c r="F17" s="4"/>
      <c r="G17" s="21">
        <f aca="true" t="shared" si="3" ref="G17:O17">(G16/$O16)</f>
        <v>0.3646636771300448</v>
      </c>
      <c r="H17" s="11">
        <f t="shared" si="3"/>
        <v>0.5669314541960282</v>
      </c>
      <c r="I17" s="21">
        <f t="shared" si="3"/>
        <v>0.0190903267136451</v>
      </c>
      <c r="J17" s="22">
        <f t="shared" si="3"/>
        <v>0.0058680333119795</v>
      </c>
      <c r="K17" s="22">
        <f t="shared" si="3"/>
        <v>0.0099167200512492</v>
      </c>
      <c r="L17" s="22">
        <f t="shared" si="3"/>
        <v>0.007277386290839205</v>
      </c>
      <c r="M17" s="22">
        <f t="shared" si="3"/>
        <v>0.0004868673926969891</v>
      </c>
      <c r="N17" s="22">
        <f t="shared" si="3"/>
        <v>0.025765534913516977</v>
      </c>
      <c r="O17" s="13">
        <f t="shared" si="3"/>
        <v>1</v>
      </c>
      <c r="P17" s="4"/>
      <c r="Q17" s="7"/>
      <c r="R17" s="4"/>
      <c r="S17" s="42">
        <f>(O16/S16)</f>
        <v>0.5461249965014414</v>
      </c>
      <c r="T17" s="4"/>
      <c r="U17" s="7"/>
    </row>
    <row r="18" spans="2:21" ht="12.75" customHeight="1">
      <c r="B18" s="55" t="s">
        <v>6</v>
      </c>
      <c r="D18" s="48"/>
      <c r="E18" s="49" t="str">
        <f>IF(MAX(G18:L18)=G18,"PAN",IF(MAX(G18:L18)=H18,"PRI",IF(MAX(G18:L18)=I18,"PRD",IF(MAX(G18:L18)=J18,"PT",IF(MAX(G18:L18)=K18,"PVEM",IF(MAX(G18:L18)=L18,"CONVERGENCIA"))))))</f>
        <v>PRI</v>
      </c>
      <c r="G18" s="18">
        <v>34287</v>
      </c>
      <c r="H18" s="14">
        <v>47165</v>
      </c>
      <c r="I18" s="18">
        <v>1818</v>
      </c>
      <c r="J18" s="20">
        <v>436</v>
      </c>
      <c r="K18" s="20">
        <v>923</v>
      </c>
      <c r="L18" s="19">
        <v>752</v>
      </c>
      <c r="M18" s="19">
        <v>29</v>
      </c>
      <c r="N18" s="20">
        <v>2130</v>
      </c>
      <c r="O18" s="15">
        <v>87540</v>
      </c>
      <c r="Q18" s="7"/>
      <c r="S18" s="12">
        <v>160279</v>
      </c>
      <c r="U18" s="7"/>
    </row>
    <row r="19" spans="2:21" ht="12.75" customHeight="1" thickBot="1">
      <c r="B19" s="56"/>
      <c r="D19" s="48"/>
      <c r="E19" s="49"/>
      <c r="F19" s="4"/>
      <c r="G19" s="21">
        <f aca="true" t="shared" si="4" ref="G19:O19">(G18/$O18)</f>
        <v>0.3916723783413297</v>
      </c>
      <c r="H19" s="11">
        <f t="shared" si="4"/>
        <v>0.538782270961846</v>
      </c>
      <c r="I19" s="21">
        <f t="shared" si="4"/>
        <v>0.020767649074708704</v>
      </c>
      <c r="J19" s="22">
        <f t="shared" si="4"/>
        <v>0.004980580306145762</v>
      </c>
      <c r="K19" s="22">
        <f t="shared" si="4"/>
        <v>0.010543751427918666</v>
      </c>
      <c r="L19" s="22">
        <f t="shared" si="4"/>
        <v>0.008590358693168838</v>
      </c>
      <c r="M19" s="22">
        <f t="shared" si="4"/>
        <v>0.0003312771304546493</v>
      </c>
      <c r="N19" s="22">
        <f t="shared" si="4"/>
        <v>0.02433173406442769</v>
      </c>
      <c r="O19" s="13">
        <f t="shared" si="4"/>
        <v>1</v>
      </c>
      <c r="P19" s="4"/>
      <c r="Q19" s="7"/>
      <c r="R19" s="4"/>
      <c r="S19" s="42">
        <f>(O18/S18)</f>
        <v>0.5461726115086817</v>
      </c>
      <c r="T19" s="4"/>
      <c r="U19" s="7"/>
    </row>
    <row r="20" spans="2:21" ht="12.75" customHeight="1">
      <c r="B20" s="55" t="s">
        <v>5</v>
      </c>
      <c r="D20" s="48"/>
      <c r="E20" s="49" t="str">
        <f>IF(MAX(G20:L20)=G20,"PAN",IF(MAX(G20:L20)=H20,"PRI",IF(MAX(G20:L20)=I20,"PRD",IF(MAX(G20:L20)=J20,"PT",IF(MAX(G20:L20)=K20,"PVEM",IF(MAX(G20:L20)=L20,"CONVERGENCIA"))))))</f>
        <v>PRI</v>
      </c>
      <c r="G20" s="18">
        <v>31910</v>
      </c>
      <c r="H20" s="14">
        <v>43589</v>
      </c>
      <c r="I20" s="18">
        <v>1654</v>
      </c>
      <c r="J20" s="19">
        <v>449</v>
      </c>
      <c r="K20" s="20">
        <v>822</v>
      </c>
      <c r="L20" s="19">
        <v>580</v>
      </c>
      <c r="M20" s="19">
        <v>32</v>
      </c>
      <c r="N20" s="20">
        <v>1788</v>
      </c>
      <c r="O20" s="15">
        <v>80824</v>
      </c>
      <c r="Q20" s="7"/>
      <c r="S20" s="12">
        <v>155904</v>
      </c>
      <c r="U20" s="7"/>
    </row>
    <row r="21" spans="2:21" ht="12.75" customHeight="1" thickBot="1">
      <c r="B21" s="56"/>
      <c r="D21" s="48"/>
      <c r="E21" s="49"/>
      <c r="F21" s="4"/>
      <c r="G21" s="21">
        <f aca="true" t="shared" si="5" ref="G21:O21">(G20/$O20)</f>
        <v>0.394808472730872</v>
      </c>
      <c r="H21" s="11">
        <f t="shared" si="5"/>
        <v>0.5393076313966149</v>
      </c>
      <c r="I21" s="21">
        <f t="shared" si="5"/>
        <v>0.020464218548945857</v>
      </c>
      <c r="J21" s="22">
        <f t="shared" si="5"/>
        <v>0.005555280609719885</v>
      </c>
      <c r="K21" s="22">
        <f t="shared" si="5"/>
        <v>0.010170246461447095</v>
      </c>
      <c r="L21" s="22">
        <f t="shared" si="5"/>
        <v>0.0071760863109967335</v>
      </c>
      <c r="M21" s="22">
        <f t="shared" si="5"/>
        <v>0.00039592200336533703</v>
      </c>
      <c r="N21" s="22">
        <f t="shared" si="5"/>
        <v>0.022122141938038208</v>
      </c>
      <c r="O21" s="30">
        <f t="shared" si="5"/>
        <v>1</v>
      </c>
      <c r="P21" s="4"/>
      <c r="Q21" s="7"/>
      <c r="R21" s="4"/>
      <c r="S21" s="42">
        <f>(O20/S20)</f>
        <v>0.5184215927750411</v>
      </c>
      <c r="T21" s="4"/>
      <c r="U21" s="7"/>
    </row>
    <row r="22" spans="2:21" ht="12.75" customHeight="1" thickBot="1">
      <c r="B22" s="54" t="s">
        <v>10</v>
      </c>
      <c r="D22" s="48"/>
      <c r="E22" s="49" t="str">
        <f>IF(MAX(G22:L22)=G22,"PAN",IF(MAX(G22:L22)=H22,"PRI",IF(MAX(G22:L22)=I22,"PRD",IF(MAX(G22:L22)=J22,"PT",IF(MAX(G22:L22)=K22,"PVEM",IF(MAX(G22:L22)=L22,"CONVERGENCIA"))))))</f>
        <v>PRI</v>
      </c>
      <c r="G22" s="18">
        <v>34160</v>
      </c>
      <c r="H22" s="14">
        <v>42822</v>
      </c>
      <c r="I22" s="18">
        <v>1872</v>
      </c>
      <c r="J22" s="20">
        <v>1321</v>
      </c>
      <c r="K22" s="19">
        <v>1427</v>
      </c>
      <c r="L22" s="19">
        <v>1656</v>
      </c>
      <c r="M22" s="19">
        <v>8</v>
      </c>
      <c r="N22" s="20">
        <v>1788</v>
      </c>
      <c r="O22" s="15">
        <v>85054</v>
      </c>
      <c r="Q22" s="7"/>
      <c r="S22" s="15">
        <v>176049</v>
      </c>
      <c r="U22" s="7"/>
    </row>
    <row r="23" spans="2:21" ht="12.75" customHeight="1" thickBot="1">
      <c r="B23" s="54"/>
      <c r="D23" s="48"/>
      <c r="E23" s="49"/>
      <c r="F23" s="4"/>
      <c r="G23" s="21">
        <f aca="true" t="shared" si="6" ref="G23:O23">(G22/$O22)</f>
        <v>0.40162720154254944</v>
      </c>
      <c r="H23" s="11">
        <f t="shared" si="6"/>
        <v>0.5034683847908388</v>
      </c>
      <c r="I23" s="21">
        <f t="shared" si="6"/>
        <v>0.02200954687610224</v>
      </c>
      <c r="J23" s="22">
        <f t="shared" si="6"/>
        <v>0.015531309521010181</v>
      </c>
      <c r="K23" s="22">
        <f t="shared" si="6"/>
        <v>0.016777576598396314</v>
      </c>
      <c r="L23" s="22">
        <f t="shared" si="6"/>
        <v>0.019469983775013522</v>
      </c>
      <c r="M23" s="22">
        <f t="shared" si="6"/>
        <v>9.405789263291557E-05</v>
      </c>
      <c r="N23" s="22">
        <f t="shared" si="6"/>
        <v>0.021021939003456627</v>
      </c>
      <c r="O23" s="30">
        <f t="shared" si="6"/>
        <v>1</v>
      </c>
      <c r="P23" s="4"/>
      <c r="Q23" s="7"/>
      <c r="R23" s="4"/>
      <c r="S23" s="42">
        <f>(O22/S22)</f>
        <v>0.4831268567273884</v>
      </c>
      <c r="T23" s="4"/>
      <c r="U23" s="7"/>
    </row>
    <row r="24" spans="2:21" ht="12.75" customHeight="1" thickBot="1">
      <c r="B24" s="54" t="s">
        <v>11</v>
      </c>
      <c r="D24" s="48"/>
      <c r="E24" s="49" t="str">
        <f>IF(MAX(G24:L24)=G24,"PAN",IF(MAX(G24:L24)=H24,"PRI",IF(MAX(G24:L24)=I24,"PRD",IF(MAX(G24:L24)=J24,"PT",IF(MAX(G24:L24)=K24,"PVEM",IF(MAX(G24:L24)=L24,"CONVERGENCIA"))))))</f>
        <v>PRI</v>
      </c>
      <c r="G24" s="18">
        <v>32668</v>
      </c>
      <c r="H24" s="14">
        <v>36881</v>
      </c>
      <c r="I24" s="18">
        <v>4152</v>
      </c>
      <c r="J24" s="19">
        <v>909</v>
      </c>
      <c r="K24" s="20">
        <v>1371</v>
      </c>
      <c r="L24" s="20">
        <v>3925</v>
      </c>
      <c r="M24" s="19">
        <v>27</v>
      </c>
      <c r="N24" s="20">
        <v>2161</v>
      </c>
      <c r="O24" s="15">
        <v>82094</v>
      </c>
      <c r="Q24" s="7"/>
      <c r="S24" s="15">
        <v>152731</v>
      </c>
      <c r="U24" s="7"/>
    </row>
    <row r="25" spans="2:21" ht="12.75" customHeight="1" thickBot="1">
      <c r="B25" s="54"/>
      <c r="D25" s="48"/>
      <c r="E25" s="49"/>
      <c r="F25" s="4"/>
      <c r="G25" s="21">
        <f aca="true" t="shared" si="7" ref="G25:O25">(G24/$O24)</f>
        <v>0.39793407557190535</v>
      </c>
      <c r="H25" s="11">
        <f t="shared" si="7"/>
        <v>0.4492532950032889</v>
      </c>
      <c r="I25" s="21">
        <f t="shared" si="7"/>
        <v>0.050576168782127805</v>
      </c>
      <c r="J25" s="22">
        <f t="shared" si="7"/>
        <v>0.011072672789728847</v>
      </c>
      <c r="K25" s="22">
        <f t="shared" si="7"/>
        <v>0.016700367870977173</v>
      </c>
      <c r="L25" s="22">
        <f t="shared" si="7"/>
        <v>0.047811045874241724</v>
      </c>
      <c r="M25" s="22">
        <f t="shared" si="7"/>
        <v>0.00032889127098204496</v>
      </c>
      <c r="N25" s="22">
        <f t="shared" si="7"/>
        <v>0.026323482836748117</v>
      </c>
      <c r="O25" s="30">
        <f t="shared" si="7"/>
        <v>1</v>
      </c>
      <c r="P25" s="4"/>
      <c r="Q25" s="7"/>
      <c r="R25" s="4"/>
      <c r="S25" s="42">
        <f>(O24/S24)</f>
        <v>0.5375071203619436</v>
      </c>
      <c r="T25" s="4"/>
      <c r="U25" s="7"/>
    </row>
    <row r="26" spans="2:21" ht="12.75" customHeight="1">
      <c r="B26" s="55" t="s">
        <v>12</v>
      </c>
      <c r="D26" s="48"/>
      <c r="E26" s="49" t="str">
        <f>IF(MAX(G26:L26)=G26,"PAN",IF(MAX(G26:L26)=H26,"PRI",IF(MAX(G26:L26)=I26,"PRD",IF(MAX(G26:L26)=J26,"PT",IF(MAX(G26:L26)=K26,"PVEM",IF(MAX(G26:L26)=L26,"CONVERGENCIA"))))))</f>
        <v>PRI</v>
      </c>
      <c r="G26" s="18">
        <v>38372</v>
      </c>
      <c r="H26" s="14">
        <v>41311</v>
      </c>
      <c r="I26" s="27">
        <v>2891</v>
      </c>
      <c r="J26" s="28">
        <v>421</v>
      </c>
      <c r="K26" s="29">
        <v>602</v>
      </c>
      <c r="L26" s="28">
        <v>883</v>
      </c>
      <c r="M26" s="29">
        <v>10</v>
      </c>
      <c r="N26" s="28">
        <v>1851</v>
      </c>
      <c r="O26" s="12">
        <v>86341</v>
      </c>
      <c r="Q26" s="7"/>
      <c r="S26" s="12">
        <v>170996</v>
      </c>
      <c r="U26" s="7"/>
    </row>
    <row r="27" spans="2:21" ht="12.75" customHeight="1" thickBot="1">
      <c r="B27" s="56"/>
      <c r="D27" s="48"/>
      <c r="E27" s="49"/>
      <c r="F27" s="4"/>
      <c r="G27" s="21">
        <f aca="true" t="shared" si="8" ref="G27:O27">(G26/$O26)</f>
        <v>0.44442385425232506</v>
      </c>
      <c r="H27" s="11">
        <f t="shared" si="8"/>
        <v>0.47846330248665175</v>
      </c>
      <c r="I27" s="21">
        <f t="shared" si="8"/>
        <v>0.033483513047103924</v>
      </c>
      <c r="J27" s="22">
        <f t="shared" si="8"/>
        <v>0.0048760148712662585</v>
      </c>
      <c r="K27" s="22">
        <f t="shared" si="8"/>
        <v>0.006972353806418735</v>
      </c>
      <c r="L27" s="22">
        <f t="shared" si="8"/>
        <v>0.010226891048285287</v>
      </c>
      <c r="M27" s="22">
        <f t="shared" si="8"/>
        <v>0.00011581983067140756</v>
      </c>
      <c r="N27" s="22">
        <f t="shared" si="8"/>
        <v>0.02143825065727754</v>
      </c>
      <c r="O27" s="30">
        <f t="shared" si="8"/>
        <v>1</v>
      </c>
      <c r="P27" s="4"/>
      <c r="Q27" s="7"/>
      <c r="R27" s="4"/>
      <c r="S27" s="42">
        <f>(O26/S26)</f>
        <v>0.5049299398816347</v>
      </c>
      <c r="T27" s="4"/>
      <c r="U27" s="7"/>
    </row>
    <row r="28" spans="2:21" ht="12.75" customHeight="1" thickBot="1">
      <c r="B28" s="54" t="s">
        <v>13</v>
      </c>
      <c r="D28" s="48"/>
      <c r="E28" s="49" t="str">
        <f>IF(MAX(G28:L28)=G28,"PAN",IF(MAX(G28:L28)=H28,"PRI",IF(MAX(G28:L28)=I28,"PRD",IF(MAX(G28:L28)=J28,"PT",IF(MAX(G28:L28)=K28,"PVEM",IF(MAX(G28:L28)=L28,"CONVERGENCIA"))))))</f>
        <v>PRI</v>
      </c>
      <c r="G28" s="18">
        <v>16276</v>
      </c>
      <c r="H28" s="14">
        <v>30968</v>
      </c>
      <c r="I28" s="18">
        <v>8850</v>
      </c>
      <c r="J28" s="19">
        <v>332</v>
      </c>
      <c r="K28" s="20">
        <v>461</v>
      </c>
      <c r="L28" s="20">
        <v>474</v>
      </c>
      <c r="M28" s="19">
        <v>4</v>
      </c>
      <c r="N28" s="19">
        <v>1884</v>
      </c>
      <c r="O28" s="15">
        <v>59249</v>
      </c>
      <c r="Q28" s="7"/>
      <c r="S28" s="15">
        <v>114002</v>
      </c>
      <c r="U28" s="7"/>
    </row>
    <row r="29" spans="2:21" ht="12.75" customHeight="1" thickBot="1">
      <c r="B29" s="54"/>
      <c r="D29" s="48"/>
      <c r="E29" s="49"/>
      <c r="F29" s="4"/>
      <c r="G29" s="21">
        <f aca="true" t="shared" si="9" ref="G29:O29">(G28/$O28)</f>
        <v>0.27470505831322045</v>
      </c>
      <c r="H29" s="11">
        <f t="shared" si="9"/>
        <v>0.5226754881938935</v>
      </c>
      <c r="I29" s="21">
        <f t="shared" si="9"/>
        <v>0.14936960961366436</v>
      </c>
      <c r="J29" s="22">
        <f t="shared" si="9"/>
        <v>0.005603470100761195</v>
      </c>
      <c r="K29" s="22">
        <f t="shared" si="9"/>
        <v>0.0077807220375027426</v>
      </c>
      <c r="L29" s="22">
        <f t="shared" si="9"/>
        <v>0.008000135023375921</v>
      </c>
      <c r="M29" s="22">
        <f t="shared" si="9"/>
        <v>6.751168796097825E-05</v>
      </c>
      <c r="N29" s="22">
        <f t="shared" si="9"/>
        <v>0.031798005029620754</v>
      </c>
      <c r="O29" s="13">
        <f t="shared" si="9"/>
        <v>1</v>
      </c>
      <c r="P29" s="4"/>
      <c r="Q29" s="7"/>
      <c r="R29" s="4"/>
      <c r="S29" s="42">
        <f>(O28/S28)</f>
        <v>0.5197189522990825</v>
      </c>
      <c r="T29" s="4"/>
      <c r="U29" s="7"/>
    </row>
    <row r="30" spans="2:21" ht="12.75" customHeight="1" thickBot="1">
      <c r="B30" s="54" t="s">
        <v>14</v>
      </c>
      <c r="D30" s="48"/>
      <c r="E30" s="49" t="str">
        <f>IF(MAX(G30:L30)=G30,"PAN",IF(MAX(G30:L30)=H30,"PRI",IF(MAX(G30:L30)=I30,"PRD",IF(MAX(G30:L30)=J30,"PT",IF(MAX(G30:L30)=K30,"PVEM",IF(MAX(G30:L30)=L30,"CONVERGENCIA"))))))</f>
        <v>PRI</v>
      </c>
      <c r="G30" s="18">
        <v>11709</v>
      </c>
      <c r="H30" s="14">
        <v>18636</v>
      </c>
      <c r="I30" s="18">
        <v>2008</v>
      </c>
      <c r="J30" s="19">
        <v>635</v>
      </c>
      <c r="K30" s="19">
        <v>238</v>
      </c>
      <c r="L30" s="20">
        <v>2695</v>
      </c>
      <c r="M30" s="32">
        <v>2</v>
      </c>
      <c r="N30" s="20">
        <v>1339</v>
      </c>
      <c r="O30" s="15">
        <v>37262</v>
      </c>
      <c r="Q30" s="7"/>
      <c r="S30" s="15">
        <v>70646</v>
      </c>
      <c r="U30" s="7"/>
    </row>
    <row r="31" spans="2:21" ht="12.75" customHeight="1" thickBot="1">
      <c r="B31" s="54"/>
      <c r="D31" s="48"/>
      <c r="E31" s="49"/>
      <c r="F31" s="4"/>
      <c r="G31" s="21">
        <f aca="true" t="shared" si="10" ref="G31:O31">(G30/$O30)</f>
        <v>0.31423434061510386</v>
      </c>
      <c r="H31" s="11">
        <f t="shared" si="10"/>
        <v>0.5001341849605496</v>
      </c>
      <c r="I31" s="21">
        <f t="shared" si="10"/>
        <v>0.053888680156728035</v>
      </c>
      <c r="J31" s="22">
        <f t="shared" si="10"/>
        <v>0.017041489989801942</v>
      </c>
      <c r="K31" s="22">
        <f t="shared" si="10"/>
        <v>0.0063872041221619885</v>
      </c>
      <c r="L31" s="22">
        <f t="shared" si="10"/>
        <v>0.07232569373624605</v>
      </c>
      <c r="M31" s="33">
        <f t="shared" si="10"/>
        <v>5.367398421984864E-05</v>
      </c>
      <c r="N31" s="22">
        <f t="shared" si="10"/>
        <v>0.03593473243518867</v>
      </c>
      <c r="O31" s="13">
        <f t="shared" si="10"/>
        <v>1</v>
      </c>
      <c r="P31" s="4"/>
      <c r="Q31" s="7"/>
      <c r="R31" s="4"/>
      <c r="S31" s="42">
        <f>(O30/S30)</f>
        <v>0.5274467061121649</v>
      </c>
      <c r="T31" s="4"/>
      <c r="U31" s="7"/>
    </row>
    <row r="32" spans="2:21" ht="12.75" customHeight="1" thickBot="1">
      <c r="B32" s="54" t="s">
        <v>15</v>
      </c>
      <c r="D32" s="48"/>
      <c r="E32" s="49" t="str">
        <f>IF(MAX(G32:L32)=G32,"PAN",IF(MAX(G32:L32)=H32,"PRI",IF(MAX(G32:L32)=I32,"PRD",IF(MAX(G32:L32)=J32,"PT",IF(MAX(G32:L32)=K32,"PVEM",IF(MAX(G32:L32)=L32,"CONVERGENCIA"))))))</f>
        <v>PRI</v>
      </c>
      <c r="G32" s="18">
        <v>8276</v>
      </c>
      <c r="H32" s="14">
        <v>21146</v>
      </c>
      <c r="I32" s="18">
        <v>4745</v>
      </c>
      <c r="J32" s="20">
        <v>339</v>
      </c>
      <c r="K32" s="20">
        <v>125</v>
      </c>
      <c r="L32" s="19">
        <v>1385</v>
      </c>
      <c r="M32" s="19">
        <v>1</v>
      </c>
      <c r="N32" s="20">
        <v>1429</v>
      </c>
      <c r="O32" s="15">
        <v>37446</v>
      </c>
      <c r="Q32" s="7"/>
      <c r="S32" s="15">
        <v>70494</v>
      </c>
      <c r="U32" s="7"/>
    </row>
    <row r="33" spans="2:21" ht="12.75" customHeight="1" thickBot="1">
      <c r="B33" s="54"/>
      <c r="D33" s="48"/>
      <c r="E33" s="49"/>
      <c r="F33" s="4"/>
      <c r="G33" s="21">
        <f aca="true" t="shared" si="11" ref="G33:O33">(G32/$O32)</f>
        <v>0.22101159002296641</v>
      </c>
      <c r="H33" s="11">
        <f t="shared" si="11"/>
        <v>0.5647065107087539</v>
      </c>
      <c r="I33" s="21">
        <f t="shared" si="11"/>
        <v>0.1267158040912247</v>
      </c>
      <c r="J33" s="22">
        <f t="shared" si="11"/>
        <v>0.009053036372376222</v>
      </c>
      <c r="K33" s="22">
        <f t="shared" si="11"/>
        <v>0.003338140255300967</v>
      </c>
      <c r="L33" s="22">
        <f t="shared" si="11"/>
        <v>0.036986594028734714</v>
      </c>
      <c r="M33" s="22">
        <f t="shared" si="11"/>
        <v>2.6705122042407734E-05</v>
      </c>
      <c r="N33" s="22">
        <f t="shared" si="11"/>
        <v>0.03816161939860065</v>
      </c>
      <c r="O33" s="30">
        <f t="shared" si="11"/>
        <v>1</v>
      </c>
      <c r="P33" s="4"/>
      <c r="Q33" s="7"/>
      <c r="R33" s="4"/>
      <c r="S33" s="42">
        <f>(O32/S32)</f>
        <v>0.5311941441824836</v>
      </c>
      <c r="T33" s="4"/>
      <c r="U33" s="7"/>
    </row>
    <row r="34" spans="2:23" ht="12.75" customHeight="1" thickBot="1">
      <c r="B34" s="54" t="s">
        <v>16</v>
      </c>
      <c r="D34" s="48"/>
      <c r="E34" s="49" t="str">
        <f>IF(MAX(G34:L34)=G34,"PAN",IF(MAX(G34:L34)=H34,"PRI",IF(MAX(G34:L34)=I34,"PRD",IF(MAX(G34:L34)=J34,"PT",IF(MAX(G34:L34)=K34,"PVEM",IF(MAX(G34:L34)=L34,"CONVERGENCIA"))))))</f>
        <v>PRI</v>
      </c>
      <c r="G34" s="18">
        <v>9667</v>
      </c>
      <c r="H34" s="14">
        <v>21796</v>
      </c>
      <c r="I34" s="18">
        <v>1494</v>
      </c>
      <c r="J34" s="19">
        <v>803</v>
      </c>
      <c r="K34" s="19">
        <v>1956</v>
      </c>
      <c r="L34" s="20">
        <v>102</v>
      </c>
      <c r="M34" s="19">
        <v>2</v>
      </c>
      <c r="N34" s="20">
        <v>1439</v>
      </c>
      <c r="O34" s="15">
        <v>37435</v>
      </c>
      <c r="Q34" s="7"/>
      <c r="S34" s="15">
        <v>56477</v>
      </c>
      <c r="U34" s="7"/>
      <c r="W34" s="45" t="s">
        <v>34</v>
      </c>
    </row>
    <row r="35" spans="2:21" ht="12.75" customHeight="1" thickBot="1">
      <c r="B35" s="54"/>
      <c r="D35" s="48"/>
      <c r="E35" s="49"/>
      <c r="F35" s="4"/>
      <c r="G35" s="21">
        <f aca="true" t="shared" si="12" ref="G35:O35">(G34/$O34)</f>
        <v>0.25823427273941496</v>
      </c>
      <c r="H35" s="11">
        <f t="shared" si="12"/>
        <v>0.5822358755175637</v>
      </c>
      <c r="I35" s="21">
        <f t="shared" si="12"/>
        <v>0.03990917590490183</v>
      </c>
      <c r="J35" s="22">
        <f t="shared" si="12"/>
        <v>0.021450514224656072</v>
      </c>
      <c r="K35" s="22">
        <f t="shared" si="12"/>
        <v>0.05225056765059436</v>
      </c>
      <c r="L35" s="22">
        <f t="shared" si="12"/>
        <v>0.002724722852945105</v>
      </c>
      <c r="M35" s="22">
        <f t="shared" si="12"/>
        <v>5.342593829304127E-05</v>
      </c>
      <c r="N35" s="22">
        <f t="shared" si="12"/>
        <v>0.038439962601843194</v>
      </c>
      <c r="O35" s="13">
        <f t="shared" si="12"/>
        <v>1</v>
      </c>
      <c r="P35" s="4"/>
      <c r="Q35" s="7"/>
      <c r="R35" s="4"/>
      <c r="S35" s="42">
        <f>(O34/S34)</f>
        <v>0.6628361988065938</v>
      </c>
      <c r="T35" s="4"/>
      <c r="U35" s="7"/>
    </row>
    <row r="36" spans="2:23" ht="12.75" customHeight="1" thickBot="1">
      <c r="B36" s="54" t="s">
        <v>17</v>
      </c>
      <c r="D36" s="48"/>
      <c r="E36" s="49" t="str">
        <f>IF(MAX(G36:L36)=G36,"PAN",IF(MAX(G36:L36)=H36,"PRI",IF(MAX(G36:L36)=I36,"PRD",IF(MAX(G36:L36)=J36,"PT",IF(MAX(G36:L36)=K36,"PVEM",IF(MAX(G36:L36)=L36,"CONVERGENCIA"))))))</f>
        <v>PRI</v>
      </c>
      <c r="G36" s="18">
        <v>39275</v>
      </c>
      <c r="H36" s="14">
        <v>39681</v>
      </c>
      <c r="I36" s="18">
        <v>1928</v>
      </c>
      <c r="J36" s="19">
        <v>659</v>
      </c>
      <c r="K36" s="20">
        <v>500</v>
      </c>
      <c r="L36" s="19">
        <v>300</v>
      </c>
      <c r="M36" s="19">
        <v>18</v>
      </c>
      <c r="N36" s="20">
        <v>1962</v>
      </c>
      <c r="O36" s="15">
        <v>84317</v>
      </c>
      <c r="Q36" s="7"/>
      <c r="S36" s="15">
        <v>172106</v>
      </c>
      <c r="U36" s="7"/>
      <c r="W36" s="45" t="s">
        <v>34</v>
      </c>
    </row>
    <row r="37" spans="2:21" ht="12.75" customHeight="1" thickBot="1">
      <c r="B37" s="54"/>
      <c r="D37" s="48"/>
      <c r="E37" s="49"/>
      <c r="F37" s="4"/>
      <c r="G37" s="21">
        <f aca="true" t="shared" si="13" ref="G37:O37">(G36/$O36)</f>
        <v>0.46580167700463726</v>
      </c>
      <c r="H37" s="11">
        <f t="shared" si="13"/>
        <v>0.47061683883439875</v>
      </c>
      <c r="I37" s="21">
        <f t="shared" si="13"/>
        <v>0.022866088689113703</v>
      </c>
      <c r="J37" s="22">
        <f t="shared" si="13"/>
        <v>0.00781574296998233</v>
      </c>
      <c r="K37" s="22">
        <f t="shared" si="13"/>
        <v>0.005930002253400856</v>
      </c>
      <c r="L37" s="22">
        <f t="shared" si="13"/>
        <v>0.003558001352040514</v>
      </c>
      <c r="M37" s="22">
        <f t="shared" si="13"/>
        <v>0.00021348008112243082</v>
      </c>
      <c r="N37" s="22">
        <f t="shared" si="13"/>
        <v>0.02326932884234496</v>
      </c>
      <c r="O37" s="13">
        <f t="shared" si="13"/>
        <v>1</v>
      </c>
      <c r="P37" s="4"/>
      <c r="Q37" s="7"/>
      <c r="R37" s="4"/>
      <c r="S37" s="42">
        <f>(O36/S36)</f>
        <v>0.4899131930322011</v>
      </c>
      <c r="T37" s="4"/>
      <c r="U37" s="7"/>
    </row>
    <row r="38" spans="2:21" ht="12.75" customHeight="1" thickBot="1">
      <c r="B38" s="54" t="s">
        <v>18</v>
      </c>
      <c r="D38" s="48"/>
      <c r="E38" s="49" t="str">
        <f>IF(MAX(G38:L38)=G38,"PAN",IF(MAX(G38:L38)=H38,"PRI",IF(MAX(G38:L38)=I38,"PRD",IF(MAX(G38:L38)=J38,"PT",IF(MAX(G38:L38)=K38,"PVEM",IF(MAX(G38:L38)=L38,"CONVERGENCIA"))))))</f>
        <v>PRI</v>
      </c>
      <c r="G38" s="18">
        <v>23832</v>
      </c>
      <c r="H38" s="14">
        <v>35318</v>
      </c>
      <c r="I38" s="20">
        <v>13701</v>
      </c>
      <c r="J38" s="20">
        <v>522</v>
      </c>
      <c r="K38" s="20">
        <v>2128</v>
      </c>
      <c r="L38" s="20">
        <v>1962</v>
      </c>
      <c r="M38" s="19">
        <v>20</v>
      </c>
      <c r="N38" s="20">
        <v>3298</v>
      </c>
      <c r="O38" s="15">
        <v>80781</v>
      </c>
      <c r="Q38" s="7"/>
      <c r="S38" s="15">
        <v>120398</v>
      </c>
      <c r="U38" s="7"/>
    </row>
    <row r="39" spans="2:21" ht="12.75" customHeight="1" thickBot="1">
      <c r="B39" s="54"/>
      <c r="D39" s="48"/>
      <c r="E39" s="49"/>
      <c r="F39" s="4"/>
      <c r="G39" s="21">
        <f aca="true" t="shared" si="14" ref="G39:O39">(G38/$O38)</f>
        <v>0.29501986853344225</v>
      </c>
      <c r="H39" s="11">
        <f t="shared" si="14"/>
        <v>0.4372067689184338</v>
      </c>
      <c r="I39" s="22">
        <f t="shared" si="14"/>
        <v>0.1696067144501801</v>
      </c>
      <c r="J39" s="22">
        <f t="shared" si="14"/>
        <v>0.006461915549448509</v>
      </c>
      <c r="K39" s="22">
        <f t="shared" si="14"/>
        <v>0.02634282814028051</v>
      </c>
      <c r="L39" s="22">
        <f t="shared" si="14"/>
        <v>0.024287889478961638</v>
      </c>
      <c r="M39" s="22">
        <f t="shared" si="14"/>
        <v>0.0002475829712432379</v>
      </c>
      <c r="N39" s="22">
        <f t="shared" si="14"/>
        <v>0.040826431958009925</v>
      </c>
      <c r="O39" s="13">
        <f t="shared" si="14"/>
        <v>1</v>
      </c>
      <c r="P39" s="4"/>
      <c r="Q39" s="7"/>
      <c r="R39" s="4"/>
      <c r="S39" s="42">
        <f>(O38/S38)</f>
        <v>0.6709496835495606</v>
      </c>
      <c r="T39" s="4"/>
      <c r="U39" s="7"/>
    </row>
    <row r="40" spans="2:21" ht="12.75" customHeight="1" thickBot="1">
      <c r="B40" s="54" t="s">
        <v>19</v>
      </c>
      <c r="D40" s="48"/>
      <c r="E40" s="49" t="str">
        <f>IF(MAX(G40:L40)=G40,"PAN",IF(MAX(G40:L40)=H40,"PRI",IF(MAX(G40:L40)=I40,"PRD",IF(MAX(G40:L40)=J40,"PT",IF(MAX(G40:L40)=K40,"PVEM",IF(MAX(G40:L40)=L40,"CONVERGENCIA"))))))</f>
        <v>PRI</v>
      </c>
      <c r="G40" s="18">
        <v>28884</v>
      </c>
      <c r="H40" s="14">
        <v>35756</v>
      </c>
      <c r="I40" s="18">
        <v>6936</v>
      </c>
      <c r="J40" s="20">
        <v>1488</v>
      </c>
      <c r="K40" s="20">
        <v>2562</v>
      </c>
      <c r="L40" s="20">
        <v>1008</v>
      </c>
      <c r="M40" s="19">
        <v>4</v>
      </c>
      <c r="N40" s="20">
        <v>2299</v>
      </c>
      <c r="O40" s="15">
        <v>78937</v>
      </c>
      <c r="Q40" s="7"/>
      <c r="S40" s="15">
        <v>138169</v>
      </c>
      <c r="U40" s="7"/>
    </row>
    <row r="41" spans="2:21" ht="12.75" customHeight="1" thickBot="1">
      <c r="B41" s="54"/>
      <c r="D41" s="48"/>
      <c r="E41" s="49"/>
      <c r="F41" s="4"/>
      <c r="G41" s="21">
        <f aca="true" t="shared" si="15" ref="G41:O41">(G40/$O40)</f>
        <v>0.36591205645008046</v>
      </c>
      <c r="H41" s="11">
        <f t="shared" si="15"/>
        <v>0.45296882323878535</v>
      </c>
      <c r="I41" s="21">
        <f t="shared" si="15"/>
        <v>0.08786753993691171</v>
      </c>
      <c r="J41" s="22">
        <f t="shared" si="15"/>
        <v>0.01885047569580805</v>
      </c>
      <c r="K41" s="22">
        <f t="shared" si="15"/>
        <v>0.03245626258915338</v>
      </c>
      <c r="L41" s="22">
        <f t="shared" si="15"/>
        <v>0.012769677084257065</v>
      </c>
      <c r="M41" s="22">
        <f t="shared" si="15"/>
        <v>5.0673321762924865E-05</v>
      </c>
      <c r="N41" s="22">
        <f t="shared" si="15"/>
        <v>0.029124491683241067</v>
      </c>
      <c r="O41" s="13">
        <f t="shared" si="15"/>
        <v>1</v>
      </c>
      <c r="P41" s="4"/>
      <c r="Q41" s="7"/>
      <c r="R41" s="4"/>
      <c r="S41" s="42">
        <f>(O40/S40)</f>
        <v>0.5713076015604079</v>
      </c>
      <c r="T41" s="4"/>
      <c r="U41" s="7"/>
    </row>
    <row r="42" spans="2:23" ht="12.75" customHeight="1" thickBot="1">
      <c r="B42" s="54" t="s">
        <v>20</v>
      </c>
      <c r="D42" s="48"/>
      <c r="E42" s="49" t="str">
        <f>IF(MAX(G42:L42)=G42,"PAN",IF(MAX(G42:L42)=H42,"PRI",IF(MAX(G42:L42)=I42,"PRD",IF(MAX(G42:L42)=J42,"PT",IF(MAX(G42:L42)=K42,"PVEM",IF(MAX(G42:L42)=L42,"CONVERGENCIA"))))))</f>
        <v>PRI</v>
      </c>
      <c r="G42" s="18">
        <v>28958</v>
      </c>
      <c r="H42" s="14">
        <v>37944</v>
      </c>
      <c r="I42" s="18">
        <v>9317</v>
      </c>
      <c r="J42" s="19">
        <v>3437</v>
      </c>
      <c r="K42" s="20">
        <v>6035</v>
      </c>
      <c r="L42" s="20">
        <v>4815</v>
      </c>
      <c r="M42" s="19">
        <v>23</v>
      </c>
      <c r="N42" s="20">
        <v>3815</v>
      </c>
      <c r="O42" s="15">
        <v>93835</v>
      </c>
      <c r="Q42" s="7"/>
      <c r="S42" s="15">
        <v>152984</v>
      </c>
      <c r="U42" s="7"/>
      <c r="W42" s="45" t="s">
        <v>34</v>
      </c>
    </row>
    <row r="43" spans="2:21" ht="12.75" customHeight="1" thickBot="1">
      <c r="B43" s="54"/>
      <c r="D43" s="48"/>
      <c r="E43" s="49"/>
      <c r="F43" s="4"/>
      <c r="G43" s="21">
        <f aca="true" t="shared" si="16" ref="G43:O43">(G42/$O42)</f>
        <v>0.3086055309852401</v>
      </c>
      <c r="H43" s="11">
        <f t="shared" si="16"/>
        <v>0.4043693717695956</v>
      </c>
      <c r="I43" s="21">
        <f t="shared" si="16"/>
        <v>0.09929130921298022</v>
      </c>
      <c r="J43" s="22">
        <f t="shared" si="16"/>
        <v>0.03662812383439015</v>
      </c>
      <c r="K43" s="22">
        <f t="shared" si="16"/>
        <v>0.06431502104758352</v>
      </c>
      <c r="L43" s="22">
        <f t="shared" si="16"/>
        <v>0.05131347578195769</v>
      </c>
      <c r="M43" s="22">
        <f t="shared" si="16"/>
        <v>0.0002451110992699952</v>
      </c>
      <c r="N43" s="22">
        <f t="shared" si="16"/>
        <v>0.040656471465870946</v>
      </c>
      <c r="O43" s="13">
        <f t="shared" si="16"/>
        <v>1</v>
      </c>
      <c r="P43" s="4"/>
      <c r="Q43" s="7"/>
      <c r="R43" s="4"/>
      <c r="S43" s="42">
        <f>(O42/S42)</f>
        <v>0.6133647963185692</v>
      </c>
      <c r="T43" s="4"/>
      <c r="U43" s="7"/>
    </row>
    <row r="44" spans="2:21" ht="12.75" customHeight="1" thickBot="1">
      <c r="B44" s="54" t="s">
        <v>21</v>
      </c>
      <c r="D44" s="48"/>
      <c r="E44" s="49" t="str">
        <f>IF(MAX(G44:L44)=G44,"PAN",IF(MAX(G44:L44)=H44,"PRI",IF(MAX(G44:L44)=I44,"PRD",IF(MAX(G44:L44)=J44,"PT",IF(MAX(G44:L44)=K44,"PVEM",IF(MAX(G44:L44)=L44,"CONVERGENCIA"))))))</f>
        <v>PRI</v>
      </c>
      <c r="G44" s="18">
        <v>13632</v>
      </c>
      <c r="H44" s="14">
        <v>21767</v>
      </c>
      <c r="I44" s="18">
        <v>3525</v>
      </c>
      <c r="J44" s="20">
        <v>3122</v>
      </c>
      <c r="K44" s="20">
        <v>360</v>
      </c>
      <c r="L44" s="19">
        <v>1317</v>
      </c>
      <c r="M44" s="19">
        <v>5</v>
      </c>
      <c r="N44" s="20">
        <v>1660</v>
      </c>
      <c r="O44" s="15">
        <v>45388</v>
      </c>
      <c r="Q44" s="7"/>
      <c r="S44" s="15">
        <v>74790</v>
      </c>
      <c r="U44" s="7"/>
    </row>
    <row r="45" spans="2:21" ht="12.75" customHeight="1" thickBot="1">
      <c r="B45" s="54"/>
      <c r="D45" s="48"/>
      <c r="E45" s="49"/>
      <c r="F45" s="4"/>
      <c r="G45" s="21">
        <f aca="true" t="shared" si="17" ref="G45:O45">(G44/$O44)</f>
        <v>0.30034370318145764</v>
      </c>
      <c r="H45" s="11">
        <f t="shared" si="17"/>
        <v>0.47957609940953555</v>
      </c>
      <c r="I45" s="21">
        <f t="shared" si="17"/>
        <v>0.07766369965629683</v>
      </c>
      <c r="J45" s="22">
        <f t="shared" si="17"/>
        <v>0.06878470080197409</v>
      </c>
      <c r="K45" s="22">
        <f t="shared" si="17"/>
        <v>0.007931611879792015</v>
      </c>
      <c r="L45" s="22">
        <f t="shared" si="17"/>
        <v>0.02901648012690579</v>
      </c>
      <c r="M45" s="22">
        <f t="shared" si="17"/>
        <v>0.00011016127610822243</v>
      </c>
      <c r="N45" s="22">
        <f t="shared" si="17"/>
        <v>0.03657354366792985</v>
      </c>
      <c r="O45" s="13">
        <f t="shared" si="17"/>
        <v>1</v>
      </c>
      <c r="P45" s="4"/>
      <c r="Q45" s="7"/>
      <c r="R45" s="4"/>
      <c r="S45" s="42">
        <f>(O44/S44)</f>
        <v>0.6068725765476668</v>
      </c>
      <c r="T45" s="4"/>
      <c r="U45" s="7"/>
    </row>
    <row r="46" spans="2:21" ht="12.75" customHeight="1" thickBot="1">
      <c r="B46" s="54" t="s">
        <v>22</v>
      </c>
      <c r="D46" s="48"/>
      <c r="E46" s="49" t="str">
        <f>IF(MAX(G46:L46)=G46,"PAN",IF(MAX(G46:L46)=H46,"PRI",IF(MAX(G46:L46)=I46,"PRD",IF(MAX(G46:L46)=J46,"PT",IF(MAX(G46:L46)=K46,"PVEM",IF(MAX(G46:L46)=L46,"CONVERGENCIA"))))))</f>
        <v>PRI</v>
      </c>
      <c r="G46" s="18">
        <v>26579</v>
      </c>
      <c r="H46" s="14">
        <v>31283</v>
      </c>
      <c r="I46" s="27">
        <v>4854</v>
      </c>
      <c r="J46" s="29">
        <v>1778</v>
      </c>
      <c r="K46" s="28">
        <v>1449</v>
      </c>
      <c r="L46" s="29">
        <v>1394</v>
      </c>
      <c r="M46" s="29">
        <v>9</v>
      </c>
      <c r="N46" s="28">
        <v>3279</v>
      </c>
      <c r="O46" s="12">
        <v>70625</v>
      </c>
      <c r="Q46" s="7"/>
      <c r="S46" s="12">
        <v>112580</v>
      </c>
      <c r="U46" s="7"/>
    </row>
    <row r="47" spans="2:21" ht="12.75" customHeight="1" thickBot="1">
      <c r="B47" s="54"/>
      <c r="D47" s="48"/>
      <c r="E47" s="49"/>
      <c r="F47" s="4"/>
      <c r="G47" s="21">
        <f aca="true" t="shared" si="18" ref="G47:O47">(G46/$O46)</f>
        <v>0.37633982300884955</v>
      </c>
      <c r="H47" s="11">
        <f t="shared" si="18"/>
        <v>0.44294513274336283</v>
      </c>
      <c r="I47" s="21">
        <f t="shared" si="18"/>
        <v>0.06872920353982301</v>
      </c>
      <c r="J47" s="22">
        <f t="shared" si="18"/>
        <v>0.025175221238938054</v>
      </c>
      <c r="K47" s="22">
        <f t="shared" si="18"/>
        <v>0.020516814159292036</v>
      </c>
      <c r="L47" s="22">
        <f t="shared" si="18"/>
        <v>0.019738053097345134</v>
      </c>
      <c r="M47" s="22">
        <f t="shared" si="18"/>
        <v>0.00012743362831858408</v>
      </c>
      <c r="N47" s="22">
        <f t="shared" si="18"/>
        <v>0.046428318584070795</v>
      </c>
      <c r="O47" s="13">
        <f t="shared" si="18"/>
        <v>1</v>
      </c>
      <c r="P47" s="4"/>
      <c r="Q47" s="7"/>
      <c r="R47" s="4"/>
      <c r="S47" s="42">
        <f>(O46/S46)</f>
        <v>0.6273316752531534</v>
      </c>
      <c r="T47" s="4"/>
      <c r="U47" s="7"/>
    </row>
    <row r="48" spans="2:23" ht="12.75" customHeight="1" thickBot="1">
      <c r="B48" s="54" t="s">
        <v>23</v>
      </c>
      <c r="D48" s="48"/>
      <c r="E48" s="49" t="str">
        <f>IF(MAX(G48:L48)=G48,"PAN",IF(MAX(G48:L48)=H48,"PRI",IF(MAX(G48:L48)=I48,"PRD",IF(MAX(G48:L48)=J48,"PT",IF(MAX(G48:L48)=K48,"PVEM",IF(MAX(G48:L48)=L48,"CONVERGENCIA"))))))</f>
        <v>PRI</v>
      </c>
      <c r="G48" s="18">
        <v>16895</v>
      </c>
      <c r="H48" s="14">
        <v>28097</v>
      </c>
      <c r="I48" s="18">
        <v>2991</v>
      </c>
      <c r="J48" s="20">
        <v>2616</v>
      </c>
      <c r="K48" s="19">
        <v>422</v>
      </c>
      <c r="L48" s="20">
        <v>4043</v>
      </c>
      <c r="M48" s="32">
        <v>11</v>
      </c>
      <c r="N48" s="20">
        <v>2361</v>
      </c>
      <c r="O48" s="15">
        <v>57751</v>
      </c>
      <c r="Q48" s="7"/>
      <c r="S48" s="15">
        <v>92702</v>
      </c>
      <c r="U48" s="7"/>
      <c r="W48" s="45" t="s">
        <v>34</v>
      </c>
    </row>
    <row r="49" spans="2:21" ht="12.75" customHeight="1" thickBot="1">
      <c r="B49" s="54"/>
      <c r="D49" s="48"/>
      <c r="E49" s="49"/>
      <c r="F49" s="4"/>
      <c r="G49" s="21">
        <f aca="true" t="shared" si="19" ref="G49:O49">(G48/$O48)</f>
        <v>0.2925490467697529</v>
      </c>
      <c r="H49" s="11">
        <f t="shared" si="19"/>
        <v>0.4865197139443473</v>
      </c>
      <c r="I49" s="21">
        <f t="shared" si="19"/>
        <v>0.05179131097297016</v>
      </c>
      <c r="J49" s="22">
        <f t="shared" si="19"/>
        <v>0.045297916919187546</v>
      </c>
      <c r="K49" s="22">
        <f t="shared" si="19"/>
        <v>0.00730723277519004</v>
      </c>
      <c r="L49" s="22">
        <f t="shared" si="19"/>
        <v>0.070007445758515</v>
      </c>
      <c r="M49" s="33">
        <f t="shared" si="19"/>
        <v>0.00019047289224429013</v>
      </c>
      <c r="N49" s="22">
        <f t="shared" si="19"/>
        <v>0.040882408962615364</v>
      </c>
      <c r="O49" s="13">
        <f t="shared" si="19"/>
        <v>1</v>
      </c>
      <c r="P49" s="4"/>
      <c r="Q49" s="7"/>
      <c r="R49" s="4"/>
      <c r="S49" s="42">
        <f>(O48/S48)</f>
        <v>0.62297469310263</v>
      </c>
      <c r="T49" s="4"/>
      <c r="U49" s="7"/>
    </row>
    <row r="50" spans="2:21" ht="12.75" customHeight="1" thickBot="1">
      <c r="B50" s="54" t="s">
        <v>24</v>
      </c>
      <c r="D50" s="48"/>
      <c r="E50" s="49" t="str">
        <f>IF(MAX(G50:L50)=G50,"PAN",IF(MAX(G50:L50)=H50,"PRI",IF(MAX(G50:L50)=I50,"PRD",IF(MAX(G50:L50)=J50,"PT",IF(MAX(G50:L50)=K50,"PVEM",IF(MAX(G50:L50)=L50,"CONVERGENCIA"))))))</f>
        <v>PRI</v>
      </c>
      <c r="G50" s="18">
        <v>26149</v>
      </c>
      <c r="H50" s="14">
        <v>33111</v>
      </c>
      <c r="I50" s="18">
        <v>2008</v>
      </c>
      <c r="J50" s="19">
        <v>1445</v>
      </c>
      <c r="K50" s="19">
        <v>1504</v>
      </c>
      <c r="L50" s="20">
        <v>791</v>
      </c>
      <c r="M50" s="19">
        <v>11</v>
      </c>
      <c r="N50" s="20">
        <v>2306</v>
      </c>
      <c r="O50" s="15">
        <v>67325</v>
      </c>
      <c r="Q50" s="7"/>
      <c r="S50" s="15">
        <v>113788</v>
      </c>
      <c r="U50" s="7"/>
    </row>
    <row r="51" spans="2:21" ht="12.75" customHeight="1" thickBot="1">
      <c r="B51" s="54"/>
      <c r="D51" s="48"/>
      <c r="E51" s="49"/>
      <c r="F51" s="4"/>
      <c r="G51" s="21">
        <f aca="true" t="shared" si="20" ref="G51:O51">(G50/$O50)</f>
        <v>0.38839955440029705</v>
      </c>
      <c r="H51" s="11">
        <f t="shared" si="20"/>
        <v>0.4918083921277386</v>
      </c>
      <c r="I51" s="21">
        <f t="shared" si="20"/>
        <v>0.029825473449684368</v>
      </c>
      <c r="J51" s="22">
        <f t="shared" si="20"/>
        <v>0.021463052357965095</v>
      </c>
      <c r="K51" s="22">
        <f t="shared" si="20"/>
        <v>0.02233939844040104</v>
      </c>
      <c r="L51" s="22">
        <f t="shared" si="20"/>
        <v>0.011748978834014111</v>
      </c>
      <c r="M51" s="22">
        <f t="shared" si="20"/>
        <v>0.00016338655774229485</v>
      </c>
      <c r="N51" s="22">
        <f t="shared" si="20"/>
        <v>0.034251763832157445</v>
      </c>
      <c r="O51" s="13">
        <f t="shared" si="20"/>
        <v>1</v>
      </c>
      <c r="P51" s="4"/>
      <c r="Q51" s="7"/>
      <c r="R51" s="4"/>
      <c r="S51" s="42">
        <f>(O50/S50)</f>
        <v>0.5916704749182691</v>
      </c>
      <c r="T51" s="4"/>
      <c r="U51" s="7"/>
    </row>
    <row r="52" spans="2:21" ht="12.75" customHeight="1" thickBot="1">
      <c r="B52" s="54" t="s">
        <v>25</v>
      </c>
      <c r="D52" s="48"/>
      <c r="E52" s="49" t="str">
        <f>IF(MAX(G52:L52)=G52,"PAN",IF(MAX(G52:L52)=H52,"PRI",IF(MAX(G52:L52)=I52,"PRD",IF(MAX(G52:L52)=J52,"PT",IF(MAX(G52:L52)=K52,"PVEM",IF(MAX(G52:L52)=L52,"CONVERGENCIA"))))))</f>
        <v>PRI</v>
      </c>
      <c r="G52" s="18">
        <v>22272</v>
      </c>
      <c r="H52" s="14">
        <v>25096</v>
      </c>
      <c r="I52" s="18">
        <v>1201</v>
      </c>
      <c r="J52" s="19">
        <v>351</v>
      </c>
      <c r="K52" s="19">
        <v>265</v>
      </c>
      <c r="L52" s="19">
        <v>1358</v>
      </c>
      <c r="M52" s="19">
        <v>18</v>
      </c>
      <c r="N52" s="20">
        <v>2682</v>
      </c>
      <c r="O52" s="15">
        <v>53243</v>
      </c>
      <c r="Q52" s="7"/>
      <c r="S52" s="15">
        <v>90742</v>
      </c>
      <c r="U52" s="7"/>
    </row>
    <row r="53" spans="2:21" ht="12.75" customHeight="1" thickBot="1">
      <c r="B53" s="54"/>
      <c r="D53" s="48"/>
      <c r="E53" s="49"/>
      <c r="F53" s="4"/>
      <c r="G53" s="21">
        <f aca="true" t="shared" si="21" ref="G53:O53">(G52/$O52)</f>
        <v>0.41830851003887837</v>
      </c>
      <c r="H53" s="11">
        <f t="shared" si="21"/>
        <v>0.47134834626148037</v>
      </c>
      <c r="I53" s="21">
        <f t="shared" si="21"/>
        <v>0.022556955843960707</v>
      </c>
      <c r="J53" s="22">
        <f t="shared" si="21"/>
        <v>0.006592415904438142</v>
      </c>
      <c r="K53" s="22">
        <f t="shared" si="21"/>
        <v>0.00497718009879233</v>
      </c>
      <c r="L53" s="22">
        <f t="shared" si="21"/>
        <v>0.025505700279848994</v>
      </c>
      <c r="M53" s="22">
        <f t="shared" si="21"/>
        <v>0.0003380726104840073</v>
      </c>
      <c r="N53" s="22">
        <f t="shared" si="21"/>
        <v>0.05037281896211709</v>
      </c>
      <c r="O53" s="13">
        <f t="shared" si="21"/>
        <v>1</v>
      </c>
      <c r="P53" s="4"/>
      <c r="Q53" s="7"/>
      <c r="R53" s="4"/>
      <c r="S53" s="42">
        <f>(O52/S52)</f>
        <v>0.5867514491635626</v>
      </c>
      <c r="T53" s="4"/>
      <c r="U53" s="7"/>
    </row>
    <row r="54" spans="2:21" ht="12.75" customHeight="1" thickBot="1">
      <c r="B54" s="54" t="s">
        <v>26</v>
      </c>
      <c r="D54" s="48"/>
      <c r="E54" s="49" t="str">
        <f>IF(MAX(G54:L54)=G54,"PAN",IF(MAX(G54:L54)=H54,"PRI",IF(MAX(G54:L54)=I54,"PRD",IF(MAX(G54:L54)=J54,"PT",IF(MAX(G54:L54)=K54,"PVEM",IF(MAX(G54:L54)=L54,"CONVERGENCIA"))))))</f>
        <v>PRI</v>
      </c>
      <c r="G54" s="18">
        <v>17657</v>
      </c>
      <c r="H54" s="14">
        <v>23818</v>
      </c>
      <c r="I54" s="18">
        <v>1446</v>
      </c>
      <c r="J54" s="19">
        <v>327</v>
      </c>
      <c r="K54" s="20">
        <v>2863</v>
      </c>
      <c r="L54" s="19">
        <v>2698</v>
      </c>
      <c r="M54" s="19">
        <v>7</v>
      </c>
      <c r="N54" s="20">
        <v>2344</v>
      </c>
      <c r="O54" s="15">
        <v>51160</v>
      </c>
      <c r="Q54" s="7"/>
      <c r="S54" s="15">
        <v>83476</v>
      </c>
      <c r="U54" s="7"/>
    </row>
    <row r="55" spans="2:21" ht="12.75" customHeight="1" thickBot="1">
      <c r="B55" s="54"/>
      <c r="D55" s="48"/>
      <c r="E55" s="49"/>
      <c r="F55" s="4"/>
      <c r="G55" s="21">
        <f aca="true" t="shared" si="22" ref="G55:O55">(G54/$O54)</f>
        <v>0.3451329163408913</v>
      </c>
      <c r="H55" s="11">
        <f t="shared" si="22"/>
        <v>0.4655590304925723</v>
      </c>
      <c r="I55" s="21">
        <f t="shared" si="22"/>
        <v>0.028264268960125096</v>
      </c>
      <c r="J55" s="22">
        <f t="shared" si="22"/>
        <v>0.006391712275215012</v>
      </c>
      <c r="K55" s="22">
        <f t="shared" si="22"/>
        <v>0.05596168881939015</v>
      </c>
      <c r="L55" s="22">
        <f t="shared" si="22"/>
        <v>0.05273651290070368</v>
      </c>
      <c r="M55" s="22">
        <f t="shared" si="22"/>
        <v>0.00013682564503518375</v>
      </c>
      <c r="N55" s="22">
        <f t="shared" si="22"/>
        <v>0.04581704456606724</v>
      </c>
      <c r="O55" s="13">
        <f t="shared" si="22"/>
        <v>1</v>
      </c>
      <c r="P55" s="4"/>
      <c r="Q55" s="7"/>
      <c r="R55" s="4"/>
      <c r="S55" s="42">
        <f>(O54/S54)</f>
        <v>0.6128707652498921</v>
      </c>
      <c r="T55" s="4"/>
      <c r="U55" s="7"/>
    </row>
    <row r="56" spans="2:21" ht="12.75" customHeight="1" thickBot="1">
      <c r="B56" s="54" t="s">
        <v>27</v>
      </c>
      <c r="D56" s="48"/>
      <c r="E56" s="49" t="str">
        <f>IF(MAX(G56:L56)=G56,"PAN",IF(MAX(G56:L56)=H56,"PRI",IF(MAX(G56:L56)=I56,"PRD",IF(MAX(G56:L56)=J56,"PT",IF(MAX(G56:L56)=K56,"PVEM",IF(MAX(G56:L56)=L56,"CONVERGENCIA"))))))</f>
        <v>PRI</v>
      </c>
      <c r="G56" s="18">
        <v>26598</v>
      </c>
      <c r="H56" s="14">
        <v>28451</v>
      </c>
      <c r="I56" s="18">
        <v>6941</v>
      </c>
      <c r="J56" s="20">
        <v>1128</v>
      </c>
      <c r="K56" s="20">
        <v>802</v>
      </c>
      <c r="L56" s="19">
        <v>2783</v>
      </c>
      <c r="M56" s="19">
        <v>4</v>
      </c>
      <c r="N56" s="20">
        <v>2557</v>
      </c>
      <c r="O56" s="15">
        <v>69264</v>
      </c>
      <c r="Q56" s="7"/>
      <c r="S56" s="15">
        <v>104799</v>
      </c>
      <c r="U56" s="7"/>
    </row>
    <row r="57" spans="2:21" ht="12.75" customHeight="1" thickBot="1">
      <c r="B57" s="54"/>
      <c r="D57" s="48"/>
      <c r="E57" s="49"/>
      <c r="F57" s="4"/>
      <c r="G57" s="21">
        <f aca="true" t="shared" si="23" ref="G57:O57">(G56/$O56)</f>
        <v>0.38400900900900903</v>
      </c>
      <c r="H57" s="11">
        <f t="shared" si="23"/>
        <v>0.4107617232617233</v>
      </c>
      <c r="I57" s="21">
        <f t="shared" si="23"/>
        <v>0.10021078771078772</v>
      </c>
      <c r="J57" s="22">
        <f t="shared" si="23"/>
        <v>0.016285516285516284</v>
      </c>
      <c r="K57" s="22">
        <f t="shared" si="23"/>
        <v>0.01157888657888658</v>
      </c>
      <c r="L57" s="22">
        <f t="shared" si="23"/>
        <v>0.04017960267960268</v>
      </c>
      <c r="M57" s="22">
        <f t="shared" si="23"/>
        <v>5.775005775005775E-05</v>
      </c>
      <c r="N57" s="22">
        <f t="shared" si="23"/>
        <v>0.03691672441672442</v>
      </c>
      <c r="O57" s="13">
        <f t="shared" si="23"/>
        <v>1</v>
      </c>
      <c r="P57" s="4"/>
      <c r="Q57" s="7"/>
      <c r="R57" s="4"/>
      <c r="S57" s="42">
        <f>(O56/S56)</f>
        <v>0.6609223370452008</v>
      </c>
      <c r="T57" s="4"/>
      <c r="U57" s="7"/>
    </row>
    <row r="58" spans="2:21" ht="12.75" customHeight="1" thickBot="1">
      <c r="B58" s="54" t="s">
        <v>28</v>
      </c>
      <c r="D58" s="48"/>
      <c r="E58" s="49" t="str">
        <f>IF(MAX(G58:L58)=G58,"PAN",IF(MAX(G58:L58)=H58,"PRI",IF(MAX(G58:L58)=I58,"PRD",IF(MAX(G58:L58)=J58,"PT",IF(MAX(G58:L58)=K58,"PVEM",IF(MAX(G58:L58)=L58,"CONVERGENCIA"))))))</f>
        <v>PRI</v>
      </c>
      <c r="G58" s="18">
        <v>16698</v>
      </c>
      <c r="H58" s="14">
        <v>29375</v>
      </c>
      <c r="I58" s="18">
        <v>6112</v>
      </c>
      <c r="J58" s="19">
        <v>498</v>
      </c>
      <c r="K58" s="19">
        <v>636</v>
      </c>
      <c r="L58" s="19">
        <v>3020</v>
      </c>
      <c r="M58" s="19">
        <v>106</v>
      </c>
      <c r="N58" s="20">
        <v>3408</v>
      </c>
      <c r="O58" s="15">
        <v>59853</v>
      </c>
      <c r="Q58" s="7"/>
      <c r="S58" s="15">
        <v>99541</v>
      </c>
      <c r="U58" s="7"/>
    </row>
    <row r="59" spans="2:21" ht="12.75" customHeight="1" thickBot="1">
      <c r="B59" s="54"/>
      <c r="D59" s="48"/>
      <c r="E59" s="49"/>
      <c r="F59" s="4"/>
      <c r="G59" s="21">
        <f aca="true" t="shared" si="24" ref="G59:O59">(G58/$O58)</f>
        <v>0.27898350959851637</v>
      </c>
      <c r="H59" s="11">
        <f t="shared" si="24"/>
        <v>0.49078575844151506</v>
      </c>
      <c r="I59" s="21">
        <f t="shared" si="24"/>
        <v>0.10211685295640988</v>
      </c>
      <c r="J59" s="22">
        <f t="shared" si="24"/>
        <v>0.008320384943110621</v>
      </c>
      <c r="K59" s="22">
        <f t="shared" si="24"/>
        <v>0.010626033782767781</v>
      </c>
      <c r="L59" s="22">
        <f t="shared" si="24"/>
        <v>0.05045695286785959</v>
      </c>
      <c r="M59" s="22">
        <f t="shared" si="24"/>
        <v>0.0017710056304612969</v>
      </c>
      <c r="N59" s="22">
        <f t="shared" si="24"/>
        <v>0.05693950177935943</v>
      </c>
      <c r="O59" s="13">
        <f t="shared" si="24"/>
        <v>1</v>
      </c>
      <c r="P59" s="4"/>
      <c r="Q59" s="7"/>
      <c r="R59" s="4"/>
      <c r="S59" s="42">
        <f>(O58/S58)</f>
        <v>0.601289920736179</v>
      </c>
      <c r="T59" s="4"/>
      <c r="U59" s="7"/>
    </row>
    <row r="60" spans="2:23" ht="12.75" customHeight="1" thickBot="1">
      <c r="B60" s="54" t="s">
        <v>29</v>
      </c>
      <c r="D60" s="48"/>
      <c r="E60" s="49" t="str">
        <f>IF(MAX(G60:L60)=G60,"PAN",IF(MAX(G60:L60)=H60,"PRI",IF(MAX(G60:L60)=I60,"PRD",IF(MAX(G60:L60)=J60,"PT",IF(MAX(G60:L60)=K60,"PVEM",IF(MAX(G60:L60)=L60,"CONVERGENCIA"))))))</f>
        <v>PRI</v>
      </c>
      <c r="G60" s="18">
        <v>17016</v>
      </c>
      <c r="H60" s="14">
        <v>22599</v>
      </c>
      <c r="I60" s="18">
        <v>1992</v>
      </c>
      <c r="J60" s="20">
        <v>2754</v>
      </c>
      <c r="K60" s="19">
        <v>381</v>
      </c>
      <c r="L60" s="19">
        <v>125</v>
      </c>
      <c r="M60" s="19">
        <v>24</v>
      </c>
      <c r="N60" s="20">
        <v>1753</v>
      </c>
      <c r="O60" s="15">
        <v>46642</v>
      </c>
      <c r="Q60" s="7"/>
      <c r="S60" s="15">
        <v>103628</v>
      </c>
      <c r="U60" s="7"/>
      <c r="W60" s="45" t="s">
        <v>34</v>
      </c>
    </row>
    <row r="61" spans="2:21" ht="12.75" customHeight="1" thickBot="1">
      <c r="B61" s="54"/>
      <c r="D61" s="48"/>
      <c r="E61" s="49"/>
      <c r="F61" s="4"/>
      <c r="G61" s="21">
        <f aca="true" t="shared" si="25" ref="G61:O61">(G60/$O60)</f>
        <v>0.3648214056001029</v>
      </c>
      <c r="H61" s="11">
        <f t="shared" si="25"/>
        <v>0.4845203893486557</v>
      </c>
      <c r="I61" s="21">
        <f t="shared" si="25"/>
        <v>0.042708288666866774</v>
      </c>
      <c r="J61" s="22">
        <f t="shared" si="25"/>
        <v>0.059045495476180265</v>
      </c>
      <c r="K61" s="22">
        <f t="shared" si="25"/>
        <v>0.008168603404656747</v>
      </c>
      <c r="L61" s="22">
        <f t="shared" si="25"/>
        <v>0.0026799879936537886</v>
      </c>
      <c r="M61" s="22">
        <f t="shared" si="25"/>
        <v>0.0005145576947815274</v>
      </c>
      <c r="N61" s="22">
        <f t="shared" si="25"/>
        <v>0.03758415162300073</v>
      </c>
      <c r="O61" s="13">
        <f t="shared" si="25"/>
        <v>1</v>
      </c>
      <c r="P61" s="4"/>
      <c r="Q61" s="7"/>
      <c r="R61" s="4"/>
      <c r="S61" s="42">
        <f>(O60/S60)</f>
        <v>0.45009070907476745</v>
      </c>
      <c r="T61" s="4"/>
      <c r="U61" s="7"/>
    </row>
    <row r="62" spans="4:21" ht="0.7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6" customHeight="1">
      <c r="B63" s="35"/>
      <c r="C63" s="34"/>
      <c r="D63" s="36"/>
      <c r="E63" s="40"/>
      <c r="F63" s="37"/>
      <c r="G63" s="38"/>
      <c r="H63" s="38"/>
      <c r="I63" s="38"/>
      <c r="J63" s="38"/>
      <c r="K63" s="38"/>
      <c r="L63" s="38"/>
      <c r="M63" s="38"/>
      <c r="N63" s="38"/>
      <c r="O63" s="39"/>
      <c r="P63" s="37"/>
      <c r="Q63" s="40"/>
      <c r="R63" s="37"/>
      <c r="S63" s="39"/>
      <c r="T63" s="37"/>
      <c r="U63" s="40"/>
    </row>
    <row r="64" spans="2:21" ht="12.75">
      <c r="B64" s="44" t="s">
        <v>30</v>
      </c>
      <c r="D64"/>
      <c r="E64"/>
      <c r="F64"/>
      <c r="G64" s="23">
        <f>G60+G58+G56+G54+G52+G50+G48+G46+G44+G42+G40+G38+G36+G34+G32+G30+G28+G26+G24+G22+G20+G18+G16+G14+G12+G10</f>
        <v>642519</v>
      </c>
      <c r="H64" s="23">
        <f aca="true" t="shared" si="26" ref="H64:O64">H60+H58+H56+H54+H52+H50+H48+H46+H44+H42+H40+H38+H36+H34+H32+H30+H28+H26+H24+H22+H20+H18+H16+H14+H12+H10</f>
        <v>886535</v>
      </c>
      <c r="I64" s="24">
        <f t="shared" si="26"/>
        <v>100157</v>
      </c>
      <c r="J64" s="24">
        <f t="shared" si="26"/>
        <v>27799</v>
      </c>
      <c r="K64" s="24">
        <f t="shared" si="26"/>
        <v>31169</v>
      </c>
      <c r="L64" s="25">
        <f t="shared" si="26"/>
        <v>40487</v>
      </c>
      <c r="M64" s="25">
        <f t="shared" si="26"/>
        <v>496</v>
      </c>
      <c r="N64" s="24">
        <f t="shared" si="26"/>
        <v>57373</v>
      </c>
      <c r="O64" s="26">
        <f t="shared" si="26"/>
        <v>1786490</v>
      </c>
      <c r="P64"/>
      <c r="Q64"/>
      <c r="R64"/>
      <c r="S64" s="26">
        <f>S60+S58+S56+S54+S52+S50+S48+S46+S44+S42+S40+S38+S36+S34+S32+S30+S28+S26+S24+S22+S20+S18+S16+S14+S12+S10</f>
        <v>3237686</v>
      </c>
      <c r="T64"/>
      <c r="U64"/>
    </row>
    <row r="65" spans="2:21" ht="12.75">
      <c r="B65" s="44" t="s">
        <v>31</v>
      </c>
      <c r="D65"/>
      <c r="E65"/>
      <c r="F65"/>
      <c r="G65" s="16">
        <f aca="true" t="shared" si="27" ref="G65:O65">(G64/$O64)</f>
        <v>0.3596544061259789</v>
      </c>
      <c r="H65" s="17">
        <f t="shared" si="27"/>
        <v>0.49624403159267616</v>
      </c>
      <c r="I65" s="17">
        <f t="shared" si="27"/>
        <v>0.05606356598693527</v>
      </c>
      <c r="J65" s="17">
        <f t="shared" si="27"/>
        <v>0.015560680440416683</v>
      </c>
      <c r="K65" s="17">
        <f t="shared" si="27"/>
        <v>0.017447060996703033</v>
      </c>
      <c r="L65" s="17">
        <f t="shared" si="27"/>
        <v>0.022662875246992707</v>
      </c>
      <c r="M65" s="17">
        <f t="shared" si="27"/>
        <v>0.0002776393934474864</v>
      </c>
      <c r="N65" s="17">
        <f t="shared" si="27"/>
        <v>0.03211492927472306</v>
      </c>
      <c r="O65" s="31">
        <f t="shared" si="27"/>
        <v>1</v>
      </c>
      <c r="P65"/>
      <c r="Q65"/>
      <c r="R65"/>
      <c r="S65" s="41">
        <f>(O64/S64)</f>
        <v>0.551779882298654</v>
      </c>
      <c r="T65"/>
      <c r="U65"/>
    </row>
    <row r="66" spans="4:21" ht="12.75">
      <c r="D66"/>
      <c r="E66"/>
      <c r="F66"/>
      <c r="P66"/>
      <c r="Q66"/>
      <c r="R66"/>
      <c r="T66"/>
      <c r="U66"/>
    </row>
    <row r="67" spans="1:21" ht="12.75">
      <c r="A67" s="46" t="s">
        <v>34</v>
      </c>
      <c r="B67" s="47" t="s">
        <v>33</v>
      </c>
      <c r="D67"/>
      <c r="E67"/>
      <c r="F67"/>
      <c r="P67"/>
      <c r="Q67"/>
      <c r="R67"/>
      <c r="T67"/>
      <c r="U67"/>
    </row>
    <row r="68" spans="4:21" ht="12.75">
      <c r="D68"/>
      <c r="E68"/>
      <c r="F68"/>
      <c r="P68"/>
      <c r="Q68"/>
      <c r="R68"/>
      <c r="T68"/>
      <c r="U68"/>
    </row>
    <row r="69" spans="4:21" ht="12.75">
      <c r="D69"/>
      <c r="E69"/>
      <c r="F69"/>
      <c r="P69"/>
      <c r="Q69"/>
      <c r="R69"/>
      <c r="T69"/>
      <c r="U69"/>
    </row>
    <row r="70" spans="4:21" ht="12.75">
      <c r="D70"/>
      <c r="E70"/>
      <c r="F70"/>
      <c r="P70"/>
      <c r="Q70"/>
      <c r="R70"/>
      <c r="T70"/>
      <c r="U70"/>
    </row>
    <row r="71" spans="4:21" ht="12.75">
      <c r="D71"/>
      <c r="E71"/>
      <c r="F71"/>
      <c r="P71"/>
      <c r="Q71"/>
      <c r="R71"/>
      <c r="T71"/>
      <c r="U71"/>
    </row>
    <row r="72" spans="4:21" ht="12.75">
      <c r="D72"/>
      <c r="E72"/>
      <c r="F72"/>
      <c r="P72"/>
      <c r="Q72"/>
      <c r="R72"/>
      <c r="T72"/>
      <c r="U72"/>
    </row>
    <row r="73" spans="4:21" ht="12.75">
      <c r="D73"/>
      <c r="E73"/>
      <c r="F73"/>
      <c r="P73"/>
      <c r="Q73"/>
      <c r="R73"/>
      <c r="T73"/>
      <c r="U73"/>
    </row>
    <row r="74" spans="4:21" ht="12.75">
      <c r="D74"/>
      <c r="E74"/>
      <c r="F74"/>
      <c r="P74"/>
      <c r="Q74"/>
      <c r="R74"/>
      <c r="T74"/>
      <c r="U74"/>
    </row>
    <row r="75" spans="4:21" ht="12.75">
      <c r="D75"/>
      <c r="E75"/>
      <c r="F75"/>
      <c r="P75"/>
      <c r="Q75"/>
      <c r="R75"/>
      <c r="T75"/>
      <c r="U75"/>
    </row>
    <row r="76" spans="4:21" ht="12.75">
      <c r="D76"/>
      <c r="E76"/>
      <c r="F76"/>
      <c r="P76"/>
      <c r="Q76"/>
      <c r="R76"/>
      <c r="T76"/>
      <c r="U76"/>
    </row>
    <row r="77" spans="4:21" ht="12.75">
      <c r="D77"/>
      <c r="E77"/>
      <c r="F77"/>
      <c r="P77"/>
      <c r="Q77"/>
      <c r="R77"/>
      <c r="T77"/>
      <c r="U77"/>
    </row>
    <row r="78" spans="4:21" ht="12.75">
      <c r="D78"/>
      <c r="E78"/>
      <c r="F78"/>
      <c r="P78"/>
      <c r="Q78"/>
      <c r="R78"/>
      <c r="T78"/>
      <c r="U78"/>
    </row>
    <row r="79" spans="4:21" ht="12.75">
      <c r="D79"/>
      <c r="E79"/>
      <c r="F79"/>
      <c r="P79"/>
      <c r="Q79"/>
      <c r="R79"/>
      <c r="T79"/>
      <c r="U79"/>
    </row>
    <row r="80" spans="4:21" ht="12.75">
      <c r="D80"/>
      <c r="E80"/>
      <c r="F80"/>
      <c r="P80"/>
      <c r="Q80"/>
      <c r="R80"/>
      <c r="T80"/>
      <c r="U80"/>
    </row>
    <row r="81" spans="4:21" ht="12.75">
      <c r="D81"/>
      <c r="E81"/>
      <c r="F81"/>
      <c r="P81"/>
      <c r="Q81"/>
      <c r="R81"/>
      <c r="T81"/>
      <c r="U81"/>
    </row>
    <row r="82" spans="4:21" ht="12.75">
      <c r="D82"/>
      <c r="E82"/>
      <c r="F82"/>
      <c r="P82"/>
      <c r="Q82"/>
      <c r="R82"/>
      <c r="T82"/>
      <c r="U82"/>
    </row>
    <row r="83" spans="4:21" ht="12.75">
      <c r="D83"/>
      <c r="E83"/>
      <c r="F83"/>
      <c r="P83"/>
      <c r="Q83"/>
      <c r="R83"/>
      <c r="T83"/>
      <c r="U83"/>
    </row>
    <row r="84" spans="4:21" ht="12.75">
      <c r="D84"/>
      <c r="E84"/>
      <c r="F84"/>
      <c r="P84"/>
      <c r="Q84"/>
      <c r="R84"/>
      <c r="T84"/>
      <c r="U84"/>
    </row>
    <row r="85" spans="4:21" ht="12.75">
      <c r="D85"/>
      <c r="E85"/>
      <c r="F85"/>
      <c r="P85"/>
      <c r="Q85"/>
      <c r="R85"/>
      <c r="T85"/>
      <c r="U85"/>
    </row>
  </sheetData>
  <mergeCells count="62">
    <mergeCell ref="A1:U1"/>
    <mergeCell ref="A3:U3"/>
    <mergeCell ref="A6:U6"/>
    <mergeCell ref="B22:B23"/>
    <mergeCell ref="G7:O7"/>
    <mergeCell ref="B8:B9"/>
    <mergeCell ref="O8:O9"/>
    <mergeCell ref="S8:S9"/>
    <mergeCell ref="E12:E13"/>
    <mergeCell ref="B58:B59"/>
    <mergeCell ref="B52:B53"/>
    <mergeCell ref="B50:B51"/>
    <mergeCell ref="B46:B47"/>
    <mergeCell ref="B48:B49"/>
    <mergeCell ref="B44:B45"/>
    <mergeCell ref="B42:B43"/>
    <mergeCell ref="B40:B41"/>
    <mergeCell ref="B38:B39"/>
    <mergeCell ref="B12:B13"/>
    <mergeCell ref="B14:B15"/>
    <mergeCell ref="B16:B17"/>
    <mergeCell ref="B28:B29"/>
    <mergeCell ref="B26:B27"/>
    <mergeCell ref="B60:B61"/>
    <mergeCell ref="B54:B55"/>
    <mergeCell ref="B56:B57"/>
    <mergeCell ref="B18:B19"/>
    <mergeCell ref="B20:B21"/>
    <mergeCell ref="B24:B25"/>
    <mergeCell ref="B36:B37"/>
    <mergeCell ref="B34:B35"/>
    <mergeCell ref="B32:B33"/>
    <mergeCell ref="B30:B31"/>
    <mergeCell ref="A2:U2"/>
    <mergeCell ref="A4:U4"/>
    <mergeCell ref="E8:E9"/>
    <mergeCell ref="E10:E11"/>
    <mergeCell ref="B10:B11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</mergeCells>
  <printOptions horizontalCentered="1"/>
  <pageMargins left="0.3937007874015748" right="0.75" top="0.5905511811023623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IEEP</cp:lastModifiedBy>
  <cp:lastPrinted>2005-12-14T13:54:20Z</cp:lastPrinted>
  <dcterms:created xsi:type="dcterms:W3CDTF">2001-11-18T16:39:41Z</dcterms:created>
  <dcterms:modified xsi:type="dcterms:W3CDTF">2005-12-14T13:55:41Z</dcterms:modified>
  <cp:category/>
  <cp:version/>
  <cp:contentType/>
  <cp:contentStatus/>
</cp:coreProperties>
</file>