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STADO ANALITICO DE INGRESOS DE" sheetId="1" r:id="rId1"/>
  </sheets>
  <calcPr calcId="152511"/>
</workbook>
</file>

<file path=xl/calcChain.xml><?xml version="1.0" encoding="utf-8"?>
<calcChain xmlns="http://schemas.openxmlformats.org/spreadsheetml/2006/main">
  <c r="G73" i="1" l="1"/>
  <c r="F73" i="1"/>
  <c r="E73" i="1"/>
  <c r="D73" i="1"/>
  <c r="C73" i="1"/>
  <c r="B73" i="1"/>
  <c r="G65" i="1"/>
  <c r="F65" i="1"/>
  <c r="E65" i="1"/>
  <c r="D65" i="1"/>
  <c r="C65" i="1"/>
  <c r="B65" i="1"/>
  <c r="G57" i="1"/>
  <c r="F57" i="1"/>
  <c r="E57" i="1"/>
  <c r="D57" i="1"/>
  <c r="C57" i="1"/>
  <c r="B57" i="1"/>
  <c r="G52" i="1"/>
  <c r="F52" i="1"/>
  <c r="E52" i="1"/>
  <c r="D52" i="1"/>
  <c r="C52" i="1"/>
  <c r="B52" i="1"/>
  <c r="G43" i="1"/>
  <c r="G63" i="1" s="1"/>
  <c r="F43" i="1"/>
  <c r="F63" i="1" s="1"/>
  <c r="E43" i="1"/>
  <c r="E63" i="1" s="1"/>
  <c r="D43" i="1"/>
  <c r="D63" i="1" s="1"/>
  <c r="C43" i="1"/>
  <c r="C63" i="1" s="1"/>
  <c r="B43" i="1"/>
  <c r="B63" i="1" s="1"/>
  <c r="G36" i="1"/>
  <c r="F36" i="1"/>
  <c r="E36" i="1"/>
  <c r="D36" i="1"/>
  <c r="C36" i="1"/>
  <c r="B36" i="1"/>
  <c r="G34" i="1"/>
  <c r="F34" i="1"/>
  <c r="E34" i="1"/>
  <c r="E39" i="1" s="1"/>
  <c r="E68" i="1" s="1"/>
  <c r="D34" i="1"/>
  <c r="C34" i="1"/>
  <c r="C39" i="1" s="1"/>
  <c r="C68" i="1" s="1"/>
  <c r="B34" i="1"/>
  <c r="G33" i="1"/>
  <c r="G27" i="1"/>
  <c r="F27" i="1"/>
  <c r="E27" i="1"/>
  <c r="D27" i="1"/>
  <c r="C27" i="1"/>
  <c r="B27" i="1"/>
  <c r="G15" i="1"/>
  <c r="F15" i="1"/>
  <c r="F39" i="1" s="1"/>
  <c r="F68" i="1" s="1"/>
  <c r="E15" i="1"/>
  <c r="D15" i="1"/>
  <c r="D39" i="1" s="1"/>
  <c r="C15" i="1"/>
  <c r="B15" i="1"/>
  <c r="B39" i="1" s="1"/>
  <c r="B68" i="1" s="1"/>
  <c r="G14" i="1"/>
  <c r="G13" i="1"/>
  <c r="G39" i="1" s="1"/>
  <c r="G68" i="1" s="1"/>
  <c r="G12" i="1"/>
  <c r="D68" i="1" l="1"/>
</calcChain>
</file>

<file path=xl/sharedStrings.xml><?xml version="1.0" encoding="utf-8"?>
<sst xmlns="http://schemas.openxmlformats.org/spreadsheetml/2006/main" count="72" uniqueCount="70">
  <si>
    <t xml:space="preserve">  Instituto Electoral del Estado  
Estado Analítico de Ingresos Detallado
Del 1 de enero al 31 de marzo de 2017
(PESOS) 
</t>
  </si>
  <si>
    <t xml:space="preserve">Concepto </t>
  </si>
  <si>
    <t>Ingreso</t>
  </si>
  <si>
    <t xml:space="preserve">Diferencia </t>
  </si>
  <si>
    <t xml:space="preserve">Estimado </t>
  </si>
  <si>
    <t>Ampliaciones/ (Reducciones)</t>
  </si>
  <si>
    <t>Modificado</t>
  </si>
  <si>
    <t>Devengado</t>
  </si>
  <si>
    <t>Recaudado</t>
  </si>
  <si>
    <t>Ingresos de Libre Disposición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</si>
  <si>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</si>
  <si>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</si>
  <si>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</si>
  <si>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</si>
  <si>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</si>
  <si>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</si>
  <si>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</si>
  <si>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</t>
  </si>
  <si>
    <t xml:space="preserve"> Fondo General de Participaciones</t>
  </si>
  <si>
    <t xml:space="preserve"> Fondo de Fomento Municipal</t>
  </si>
  <si>
    <t xml:space="preserve"> Fondo de Fiscalización y Recaudación</t>
  </si>
  <si>
    <t xml:space="preserve"> Fondo de Compensación</t>
  </si>
  <si>
    <t xml:space="preserve"> Fondo de Extracción de Hidrocarburos</t>
  </si>
  <si>
    <t xml:space="preserve"> Impuesto Especial Sobre Producción y Servicios</t>
  </si>
  <si>
    <t xml:space="preserve"> 0.136% de la Recaudación Federal Participable</t>
  </si>
  <si>
    <t xml:space="preserve"> 3.17% Sobre Extracción de Petróleo</t>
  </si>
  <si>
    <t xml:space="preserve"> Gasolinas y Diésel</t>
  </si>
  <si>
    <t xml:space="preserve"> Fondo del Impuesto Sobre la Renta</t>
  </si>
  <si>
    <t xml:space="preserve"> Fondo de Estabilización de los Ingresos de las Entidades Federativas</t>
  </si>
  <si>
    <t xml:space="preserve">Incentivos Derivados de la Colaboración Fiscal </t>
  </si>
  <si>
    <t xml:space="preserve"> Tenencia o Uso de Vehículos</t>
  </si>
  <si>
    <t xml:space="preserve"> Fondo de Compensación ISAN</t>
  </si>
  <si>
    <t xml:space="preserve"> Impuesto Sobre Automóviles Nuevos</t>
  </si>
  <si>
    <t xml:space="preserve"> Fondo de Compensación de Repecos-Intermedios</t>
  </si>
  <si>
    <t xml:space="preserve"> Otros Incentivos Económicos</t>
  </si>
  <si>
    <t>Transferencias</t>
  </si>
  <si>
    <t xml:space="preserve"> Convenios</t>
  </si>
  <si>
    <t xml:space="preserve"> Otros Convenios y Subsidios</t>
  </si>
  <si>
    <t xml:space="preserve"> Otros Ingresos de Libre Disposición</t>
  </si>
  <si>
    <t xml:space="preserve"> Participaciones en Ingresos Locales</t>
  </si>
  <si>
    <t>Total de Ingresos de Libre Disposición</t>
  </si>
  <si>
    <t>Ingresos Excedentes de Ingresos de Libre Disposición</t>
  </si>
  <si>
    <t>Transferencias Federales Etiquetadas</t>
  </si>
  <si>
    <t xml:space="preserve"> Aportaciones </t>
  </si>
  <si>
    <t xml:space="preserve"> Fondo de Aportaciones para la Nómina Educativa y Gasto Operativo</t>
  </si>
  <si>
    <t xml:space="preserve"> Fondo de Aportaciones para los Servicios de Salud</t>
  </si>
  <si>
    <t xml:space="preserve"> Fondo de Aportaciones para la Infraestructura Social</t>
  </si>
  <si>
    <t xml:space="preserve"> Fondo de Aportaciones para el Fortalecimiento de los Municipios y de las Demarcaciones Territoriales del Distrito Federal</t>
  </si>
  <si>
    <t>Fondo de Aportaciones Múltiples</t>
  </si>
  <si>
    <t xml:space="preserve"> Fondo de Aportaciones para la Educación Tecnológica y de Adultos</t>
  </si>
  <si>
    <t xml:space="preserve"> Fondo de Aportaciones para la Seguridad Pública de los Estados y del Distrito Federal</t>
  </si>
  <si>
    <t xml:space="preserve"> Fondo de Aportaciones para el Fortalecimiento de las Entidades Federativas</t>
  </si>
  <si>
    <t xml:space="preserve">Convenios </t>
  </si>
  <si>
    <t xml:space="preserve"> Convenios de Protección Social en Salud</t>
  </si>
  <si>
    <t xml:space="preserve"> Convenios de Descentralización</t>
  </si>
  <si>
    <t xml:space="preserve"> Convenios de Reasignación</t>
  </si>
  <si>
    <t xml:space="preserve">Fondos Distintos de Aportaciones </t>
  </si>
  <si>
    <t xml:space="preserve"> Fondo para Entidades Federativas y Municipios Productores de Hidrocarburos</t>
  </si>
  <si>
    <t xml:space="preserve"> Fondo Minero</t>
  </si>
  <si>
    <t xml:space="preserve"> Transferencias, Subsidios y Subvenciones, y Pensiones y Jubilaciones</t>
  </si>
  <si>
    <t>Otras Transferencias Federales Etiquetadas</t>
  </si>
  <si>
    <t xml:space="preserve">Total de Transferencias Federales Etiquetadas </t>
  </si>
  <si>
    <t xml:space="preserve"> Ingresos Derivados de Financiamientos </t>
  </si>
  <si>
    <t>Ingresos Derivados de Financiamientos</t>
  </si>
  <si>
    <t xml:space="preserve">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</si>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</sst>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3" fontId="0" fillId="0" borderId="2" xfId="1" applyFont="1" applyFill="1" applyBorder="1"/>
    <xf numFmtId="0" fontId="2" fillId="0" borderId="7" xfId="0" applyFont="1" applyFill="1" applyBorder="1" applyAlignment="1">
      <alignment horizontal="left" indent="2"/>
    </xf>
    <xf numFmtId="4" fontId="0" fillId="0" borderId="7" xfId="1" applyNumberFormat="1" applyFont="1" applyFill="1" applyBorder="1"/>
    <xf numFmtId="44" fontId="0" fillId="0" borderId="7" xfId="2" applyFont="1" applyFill="1" applyBorder="1"/>
    <xf numFmtId="0" fontId="0" fillId="0" borderId="7" xfId="0" applyFill="1" applyBorder="1" applyAlignment="1">
      <alignment horizontal="left" indent="3"/>
    </xf>
    <xf numFmtId="0" fontId="0" fillId="0" borderId="7" xfId="0" applyFill="1" applyBorder="1" applyAlignment="1">
      <alignment horizontal="left" wrapText="1" indent="3"/>
    </xf>
    <xf numFmtId="0" fontId="2" fillId="0" borderId="7" xfId="0" applyFont="1" applyFill="1" applyBorder="1" applyAlignment="1">
      <alignment horizontal="left" wrapText="1" indent="2"/>
    </xf>
    <xf numFmtId="0" fontId="0" fillId="0" borderId="7" xfId="0" applyFill="1" applyBorder="1" applyAlignment="1">
      <alignment horizontal="left" indent="2"/>
    </xf>
    <xf numFmtId="0" fontId="2" fillId="0" borderId="7" xfId="0" applyFont="1" applyFill="1" applyBorder="1"/>
    <xf numFmtId="44" fontId="2" fillId="0" borderId="7" xfId="2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left" wrapText="1" indent="2"/>
    </xf>
    <xf numFmtId="0" fontId="2" fillId="0" borderId="7" xfId="0" applyFont="1" applyFill="1" applyBorder="1" applyAlignment="1">
      <alignment wrapText="1"/>
    </xf>
    <xf numFmtId="4" fontId="2" fillId="0" borderId="7" xfId="1" applyNumberFormat="1" applyFont="1" applyFill="1" applyBorder="1"/>
    <xf numFmtId="0" fontId="0" fillId="0" borderId="0" xfId="0" applyFill="1"/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0</xdr:col>
      <xdr:colOff>809625</xdr:colOff>
      <xdr:row>4</xdr:row>
      <xdr:rowOff>28356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525"/>
          <a:ext cx="609600" cy="780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Q26" sqref="Q26"/>
    </sheetView>
  </sheetViews>
  <sheetFormatPr baseColWidth="10" defaultColWidth="9.140625" defaultRowHeight="15" x14ac:dyDescent="0.25"/>
  <cols>
    <col min="1" max="1" width="54.140625" customWidth="1"/>
    <col min="2" max="2" width="15.85546875" customWidth="1"/>
    <col min="3" max="3" width="18.42578125" customWidth="1"/>
    <col min="4" max="4" width="19.140625" customWidth="1"/>
    <col min="5" max="5" width="17.7109375" customWidth="1"/>
    <col min="6" max="7" width="15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3" t="s">
        <v>1</v>
      </c>
      <c r="B5" s="4" t="s">
        <v>2</v>
      </c>
      <c r="C5" s="5"/>
      <c r="D5" s="5"/>
      <c r="E5" s="5"/>
      <c r="F5" s="6"/>
      <c r="G5" s="3" t="s">
        <v>3</v>
      </c>
    </row>
    <row r="6" spans="1:7" ht="60" x14ac:dyDescent="0.25">
      <c r="A6" s="7"/>
      <c r="B6" s="8" t="s">
        <v>4</v>
      </c>
      <c r="C6" s="9" t="s">
        <v>5</v>
      </c>
      <c r="D6" s="8" t="s">
        <v>6</v>
      </c>
      <c r="E6" s="8" t="s">
        <v>7</v>
      </c>
      <c r="F6" s="8" t="s">
        <v>8</v>
      </c>
      <c r="G6" s="7"/>
    </row>
    <row r="7" spans="1:7" x14ac:dyDescent="0.25">
      <c r="A7" s="10" t="s">
        <v>9</v>
      </c>
      <c r="B7" s="11"/>
      <c r="C7" s="11"/>
      <c r="D7" s="11"/>
      <c r="E7" s="11"/>
      <c r="F7" s="11"/>
      <c r="G7" s="11"/>
    </row>
    <row r="8" spans="1:7" x14ac:dyDescent="0.25">
      <c r="A8" s="12" t="s">
        <v>10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x14ac:dyDescent="0.25">
      <c r="A9" s="12" t="s">
        <v>11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x14ac:dyDescent="0.25">
      <c r="A10" s="12" t="s">
        <v>12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25">
      <c r="A11" s="12" t="s">
        <v>13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5">
      <c r="A12" s="12" t="s">
        <v>14</v>
      </c>
      <c r="B12" s="13">
        <v>0</v>
      </c>
      <c r="C12" s="14">
        <v>430283.8</v>
      </c>
      <c r="D12" s="14">
        <v>430283.8</v>
      </c>
      <c r="E12" s="14">
        <v>430283.8</v>
      </c>
      <c r="F12" s="14">
        <v>430283.8</v>
      </c>
      <c r="G12" s="14">
        <f>F12-B12</f>
        <v>430283.8</v>
      </c>
    </row>
    <row r="13" spans="1:7" x14ac:dyDescent="0.25">
      <c r="A13" s="12" t="s">
        <v>15</v>
      </c>
      <c r="B13" s="13">
        <v>0</v>
      </c>
      <c r="C13" s="14">
        <v>4132065.88</v>
      </c>
      <c r="D13" s="14">
        <v>4132065.88</v>
      </c>
      <c r="E13" s="14">
        <v>4132142.49</v>
      </c>
      <c r="F13" s="14">
        <v>4132142.49</v>
      </c>
      <c r="G13" s="14">
        <f t="shared" ref="G13:G14" si="0">F13-B13</f>
        <v>4132142.49</v>
      </c>
    </row>
    <row r="14" spans="1:7" x14ac:dyDescent="0.25">
      <c r="A14" s="12" t="s">
        <v>16</v>
      </c>
      <c r="B14" s="13">
        <v>0</v>
      </c>
      <c r="C14" s="14">
        <v>103432</v>
      </c>
      <c r="D14" s="14">
        <v>103432</v>
      </c>
      <c r="E14" s="14">
        <v>103432</v>
      </c>
      <c r="F14" s="14">
        <v>103432</v>
      </c>
      <c r="G14" s="14">
        <f t="shared" si="0"/>
        <v>103432</v>
      </c>
    </row>
    <row r="15" spans="1:7" x14ac:dyDescent="0.25">
      <c r="A15" s="12" t="s">
        <v>17</v>
      </c>
      <c r="B15" s="13">
        <f>SUM(B16:B26)</f>
        <v>0</v>
      </c>
      <c r="C15" s="13">
        <f t="shared" ref="C15:G15" si="1">SUM(C16:C26)</f>
        <v>0</v>
      </c>
      <c r="D15" s="13">
        <f>SUM(D16:D26)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</row>
    <row r="16" spans="1:7" x14ac:dyDescent="0.25">
      <c r="A16" s="15" t="s">
        <v>18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5">
      <c r="A17" s="15" t="s">
        <v>19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5">
      <c r="A18" s="15" t="s">
        <v>20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5">
      <c r="A19" s="15" t="s">
        <v>21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5">
      <c r="A20" s="15" t="s">
        <v>22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5">
      <c r="A21" s="15" t="s">
        <v>23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15" t="s">
        <v>24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5">
      <c r="A23" s="15" t="s">
        <v>25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x14ac:dyDescent="0.25">
      <c r="A24" s="15" t="s">
        <v>26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x14ac:dyDescent="0.25">
      <c r="A25" s="15" t="s">
        <v>27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ht="38.25" customHeight="1" x14ac:dyDescent="0.25">
      <c r="A26" s="16" t="s">
        <v>28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ht="29.25" customHeight="1" x14ac:dyDescent="0.25">
      <c r="A27" s="17" t="s">
        <v>29</v>
      </c>
      <c r="B27" s="13">
        <f>SUM(B28:B32)</f>
        <v>0</v>
      </c>
      <c r="C27" s="13">
        <f t="shared" ref="C27:G27" si="2">SUM(C28:C32)</f>
        <v>0</v>
      </c>
      <c r="D27" s="13">
        <f t="shared" si="2"/>
        <v>0</v>
      </c>
      <c r="E27" s="13">
        <f t="shared" si="2"/>
        <v>0</v>
      </c>
      <c r="F27" s="13">
        <f t="shared" si="2"/>
        <v>0</v>
      </c>
      <c r="G27" s="13">
        <f t="shared" si="2"/>
        <v>0</v>
      </c>
    </row>
    <row r="28" spans="1:7" x14ac:dyDescent="0.25">
      <c r="A28" s="15" t="s">
        <v>30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x14ac:dyDescent="0.25">
      <c r="A29" s="15" t="s">
        <v>31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x14ac:dyDescent="0.25">
      <c r="A30" s="15" t="s">
        <v>32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ht="16.5" customHeight="1" x14ac:dyDescent="0.25">
      <c r="A31" s="15" t="s">
        <v>33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x14ac:dyDescent="0.25">
      <c r="A32" s="15" t="s">
        <v>34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x14ac:dyDescent="0.25">
      <c r="A33" s="12" t="s">
        <v>35</v>
      </c>
      <c r="B33" s="14">
        <v>48532473</v>
      </c>
      <c r="C33" s="14">
        <v>196595706.63999999</v>
      </c>
      <c r="D33" s="14">
        <v>245128179.63999999</v>
      </c>
      <c r="E33" s="14">
        <v>60285480.990000002</v>
      </c>
      <c r="F33" s="14">
        <v>60285480.990000002</v>
      </c>
      <c r="G33" s="14">
        <f>F33-B33</f>
        <v>11753007.990000002</v>
      </c>
    </row>
    <row r="34" spans="1:7" x14ac:dyDescent="0.25">
      <c r="A34" s="12" t="s">
        <v>36</v>
      </c>
      <c r="B34" s="13">
        <f>SUM(B35)</f>
        <v>0</v>
      </c>
      <c r="C34" s="13">
        <f t="shared" ref="C34:G34" si="3">SUM(C35)</f>
        <v>0</v>
      </c>
      <c r="D34" s="13">
        <f t="shared" si="3"/>
        <v>0</v>
      </c>
      <c r="E34" s="13">
        <f t="shared" si="3"/>
        <v>0</v>
      </c>
      <c r="F34" s="13">
        <f t="shared" si="3"/>
        <v>0</v>
      </c>
      <c r="G34" s="13">
        <f t="shared" si="3"/>
        <v>0</v>
      </c>
    </row>
    <row r="35" spans="1:7" x14ac:dyDescent="0.25">
      <c r="A35" s="18" t="s">
        <v>37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</row>
    <row r="36" spans="1:7" x14ac:dyDescent="0.25">
      <c r="A36" s="18" t="s">
        <v>38</v>
      </c>
      <c r="B36" s="13">
        <f>SUM(B37:B38)</f>
        <v>0</v>
      </c>
      <c r="C36" s="13">
        <f>SUM(C37:C38)</f>
        <v>0</v>
      </c>
      <c r="D36" s="13">
        <f t="shared" ref="D36:G36" si="4">SUM(D37:D38)</f>
        <v>0</v>
      </c>
      <c r="E36" s="13">
        <f t="shared" si="4"/>
        <v>0</v>
      </c>
      <c r="F36" s="13">
        <f t="shared" si="4"/>
        <v>0</v>
      </c>
      <c r="G36" s="13">
        <f t="shared" si="4"/>
        <v>0</v>
      </c>
    </row>
    <row r="37" spans="1:7" x14ac:dyDescent="0.25">
      <c r="A37" s="15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x14ac:dyDescent="0.25">
      <c r="A38" s="15" t="s">
        <v>38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x14ac:dyDescent="0.25">
      <c r="A39" s="19" t="s">
        <v>40</v>
      </c>
      <c r="B39" s="20">
        <f>B8+B9+B10+B11+B12+B13+B14+B15+B27+B33+B35+B34+B36</f>
        <v>48532473</v>
      </c>
      <c r="C39" s="20">
        <f t="shared" ref="C39:G39" si="5">C8+C9+C10+C11+C12+C13+C14+C15+C27+C33+C35+C34+C36</f>
        <v>201261488.31999999</v>
      </c>
      <c r="D39" s="20">
        <f>D8+D9+D10+D11+D12+D13+D14+D15+D27+D33+D35+D34+D36</f>
        <v>249793961.31999999</v>
      </c>
      <c r="E39" s="20">
        <f t="shared" si="5"/>
        <v>64951339.280000001</v>
      </c>
      <c r="F39" s="20">
        <f t="shared" si="5"/>
        <v>64951339.280000001</v>
      </c>
      <c r="G39" s="20">
        <f t="shared" si="5"/>
        <v>16418866.280000001</v>
      </c>
    </row>
    <row r="40" spans="1:7" x14ac:dyDescent="0.25">
      <c r="A40" s="19" t="s">
        <v>41</v>
      </c>
      <c r="B40" s="13"/>
      <c r="C40" s="13"/>
      <c r="D40" s="13"/>
      <c r="E40" s="13"/>
      <c r="F40" s="13"/>
      <c r="G40" s="13"/>
    </row>
    <row r="41" spans="1:7" x14ac:dyDescent="0.25">
      <c r="A41" s="21"/>
      <c r="B41" s="13"/>
      <c r="C41" s="13"/>
      <c r="D41" s="13"/>
      <c r="E41" s="13"/>
      <c r="F41" s="13"/>
      <c r="G41" s="13"/>
    </row>
    <row r="42" spans="1:7" x14ac:dyDescent="0.25">
      <c r="A42" s="19" t="s">
        <v>42</v>
      </c>
      <c r="B42" s="13"/>
      <c r="C42" s="13"/>
      <c r="D42" s="13"/>
      <c r="E42" s="13"/>
      <c r="F42" s="13"/>
      <c r="G42" s="13"/>
    </row>
    <row r="43" spans="1:7" x14ac:dyDescent="0.25">
      <c r="A43" s="12" t="s">
        <v>43</v>
      </c>
      <c r="B43" s="13">
        <f>SUM(B44:B51)</f>
        <v>0</v>
      </c>
      <c r="C43" s="13">
        <f t="shared" ref="C43:G43" si="6">SUM(C44:C51)</f>
        <v>0</v>
      </c>
      <c r="D43" s="13">
        <f t="shared" si="6"/>
        <v>0</v>
      </c>
      <c r="E43" s="13">
        <f t="shared" si="6"/>
        <v>0</v>
      </c>
      <c r="F43" s="13">
        <f t="shared" si="6"/>
        <v>0</v>
      </c>
      <c r="G43" s="13">
        <f t="shared" si="6"/>
        <v>0</v>
      </c>
    </row>
    <row r="44" spans="1:7" ht="33.75" customHeight="1" x14ac:dyDescent="0.25">
      <c r="A44" s="16" t="s">
        <v>44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</row>
    <row r="45" spans="1:7" x14ac:dyDescent="0.25">
      <c r="A45" s="15" t="s">
        <v>45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</row>
    <row r="46" spans="1:7" x14ac:dyDescent="0.25">
      <c r="A46" s="15" t="s">
        <v>46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</row>
    <row r="47" spans="1:7" ht="45.75" customHeight="1" x14ac:dyDescent="0.25">
      <c r="A47" s="16" t="s">
        <v>47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</row>
    <row r="48" spans="1:7" x14ac:dyDescent="0.25">
      <c r="A48" s="15" t="s">
        <v>48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</row>
    <row r="49" spans="1:7" ht="39.75" customHeight="1" x14ac:dyDescent="0.25">
      <c r="A49" s="16" t="s">
        <v>49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</row>
    <row r="50" spans="1:7" ht="44.25" customHeight="1" x14ac:dyDescent="0.25">
      <c r="A50" s="16" t="s">
        <v>50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</row>
    <row r="51" spans="1:7" ht="39.75" customHeight="1" x14ac:dyDescent="0.25">
      <c r="A51" s="16" t="s">
        <v>51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</row>
    <row r="52" spans="1:7" x14ac:dyDescent="0.25">
      <c r="A52" s="12" t="s">
        <v>52</v>
      </c>
      <c r="B52" s="13">
        <f>SUM(B53:B56)</f>
        <v>0</v>
      </c>
      <c r="C52" s="13">
        <f t="shared" ref="C52:G52" si="7">SUM(C53:C56)</f>
        <v>0</v>
      </c>
      <c r="D52" s="13">
        <f t="shared" si="7"/>
        <v>0</v>
      </c>
      <c r="E52" s="13">
        <f t="shared" si="7"/>
        <v>0</v>
      </c>
      <c r="F52" s="13">
        <f t="shared" si="7"/>
        <v>0</v>
      </c>
      <c r="G52" s="13">
        <f t="shared" si="7"/>
        <v>0</v>
      </c>
    </row>
    <row r="53" spans="1:7" x14ac:dyDescent="0.25">
      <c r="A53" s="15" t="s">
        <v>53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</row>
    <row r="54" spans="1:7" x14ac:dyDescent="0.25">
      <c r="A54" s="15" t="s">
        <v>54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</row>
    <row r="55" spans="1:7" x14ac:dyDescent="0.25">
      <c r="A55" s="15" t="s">
        <v>55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</row>
    <row r="56" spans="1:7" x14ac:dyDescent="0.25">
      <c r="A56" s="15" t="s">
        <v>37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</row>
    <row r="57" spans="1:7" x14ac:dyDescent="0.25">
      <c r="A57" s="12" t="s">
        <v>56</v>
      </c>
      <c r="B57" s="13">
        <f>SUM(B58:B59)</f>
        <v>0</v>
      </c>
      <c r="C57" s="13">
        <f t="shared" ref="C57:G57" si="8">SUM(C58:C59)</f>
        <v>0</v>
      </c>
      <c r="D57" s="13">
        <f t="shared" si="8"/>
        <v>0</v>
      </c>
      <c r="E57" s="13">
        <f t="shared" si="8"/>
        <v>0</v>
      </c>
      <c r="F57" s="13">
        <f t="shared" si="8"/>
        <v>0</v>
      </c>
      <c r="G57" s="13">
        <f t="shared" si="8"/>
        <v>0</v>
      </c>
    </row>
    <row r="58" spans="1:7" ht="31.5" customHeight="1" x14ac:dyDescent="0.25">
      <c r="A58" s="16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</row>
    <row r="59" spans="1:7" x14ac:dyDescent="0.25">
      <c r="A59" s="15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</row>
    <row r="60" spans="1:7" ht="36.75" customHeight="1" x14ac:dyDescent="0.25">
      <c r="A60" s="22" t="s">
        <v>59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</row>
    <row r="61" spans="1:7" x14ac:dyDescent="0.25">
      <c r="A61" s="18" t="s">
        <v>60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</row>
    <row r="62" spans="1:7" x14ac:dyDescent="0.25">
      <c r="A62" s="21"/>
      <c r="B62" s="13"/>
      <c r="C62" s="13"/>
      <c r="D62" s="13"/>
      <c r="E62" s="13"/>
      <c r="F62" s="13"/>
      <c r="G62" s="13"/>
    </row>
    <row r="63" spans="1:7" ht="29.25" customHeight="1" x14ac:dyDescent="0.25">
      <c r="A63" s="23" t="s">
        <v>61</v>
      </c>
      <c r="B63" s="13">
        <f>B43+B52+B57+B60+B61</f>
        <v>0</v>
      </c>
      <c r="C63" s="13">
        <f t="shared" ref="C63:G63" si="9">C43+C52+C57+C60+C61</f>
        <v>0</v>
      </c>
      <c r="D63" s="13">
        <f t="shared" si="9"/>
        <v>0</v>
      </c>
      <c r="E63" s="13">
        <f t="shared" si="9"/>
        <v>0</v>
      </c>
      <c r="F63" s="13">
        <f t="shared" si="9"/>
        <v>0</v>
      </c>
      <c r="G63" s="13">
        <f t="shared" si="9"/>
        <v>0</v>
      </c>
    </row>
    <row r="64" spans="1:7" x14ac:dyDescent="0.25">
      <c r="A64" s="21"/>
      <c r="B64" s="13"/>
      <c r="C64" s="13"/>
      <c r="D64" s="13"/>
      <c r="E64" s="13"/>
      <c r="F64" s="13"/>
      <c r="G64" s="13"/>
    </row>
    <row r="65" spans="1:7" x14ac:dyDescent="0.25">
      <c r="A65" s="19" t="s">
        <v>62</v>
      </c>
      <c r="B65" s="13">
        <f>B66</f>
        <v>0</v>
      </c>
      <c r="C65" s="13">
        <f t="shared" ref="C65:G65" si="10">C66</f>
        <v>0</v>
      </c>
      <c r="D65" s="13">
        <f t="shared" si="10"/>
        <v>0</v>
      </c>
      <c r="E65" s="13">
        <f t="shared" si="10"/>
        <v>0</v>
      </c>
      <c r="F65" s="13">
        <f t="shared" si="10"/>
        <v>0</v>
      </c>
      <c r="G65" s="13">
        <f t="shared" si="10"/>
        <v>0</v>
      </c>
    </row>
    <row r="66" spans="1:7" x14ac:dyDescent="0.25">
      <c r="A66" s="19" t="s">
        <v>63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</row>
    <row r="67" spans="1:7" x14ac:dyDescent="0.25">
      <c r="A67" s="21"/>
      <c r="B67" s="13"/>
      <c r="C67" s="13"/>
      <c r="D67" s="13"/>
      <c r="E67" s="13"/>
      <c r="F67" s="13"/>
      <c r="G67" s="13"/>
    </row>
    <row r="68" spans="1:7" x14ac:dyDescent="0.25">
      <c r="A68" s="19" t="s">
        <v>64</v>
      </c>
      <c r="B68" s="20">
        <f>B39+B63+B65</f>
        <v>48532473</v>
      </c>
      <c r="C68" s="20">
        <f t="shared" ref="C68:G68" si="11">C39+C63+C65</f>
        <v>201261488.31999999</v>
      </c>
      <c r="D68" s="20">
        <f t="shared" si="11"/>
        <v>249793961.31999999</v>
      </c>
      <c r="E68" s="20">
        <f t="shared" si="11"/>
        <v>64951339.280000001</v>
      </c>
      <c r="F68" s="20">
        <f t="shared" si="11"/>
        <v>64951339.280000001</v>
      </c>
      <c r="G68" s="20">
        <f t="shared" si="11"/>
        <v>16418866.280000001</v>
      </c>
    </row>
    <row r="69" spans="1:7" x14ac:dyDescent="0.25">
      <c r="A69" s="21"/>
      <c r="B69" s="13"/>
      <c r="C69" s="13"/>
      <c r="D69" s="13"/>
      <c r="E69" s="13"/>
      <c r="F69" s="13"/>
      <c r="G69" s="13"/>
    </row>
    <row r="70" spans="1:7" x14ac:dyDescent="0.25">
      <c r="A70" s="18" t="s">
        <v>65</v>
      </c>
      <c r="B70" s="13"/>
      <c r="C70" s="13"/>
      <c r="D70" s="13"/>
      <c r="E70" s="13"/>
      <c r="F70" s="13"/>
      <c r="G70" s="13"/>
    </row>
    <row r="71" spans="1:7" ht="38.25" customHeight="1" x14ac:dyDescent="0.25">
      <c r="A71" s="22" t="s">
        <v>66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</row>
    <row r="72" spans="1:7" ht="39.75" customHeight="1" x14ac:dyDescent="0.25">
      <c r="A72" s="22" t="s">
        <v>67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</row>
    <row r="73" spans="1:7" x14ac:dyDescent="0.25">
      <c r="A73" s="12" t="s">
        <v>68</v>
      </c>
      <c r="B73" s="24">
        <f>B71+B72</f>
        <v>0</v>
      </c>
      <c r="C73" s="24">
        <f t="shared" ref="C73:G73" si="12">C71+C72</f>
        <v>0</v>
      </c>
      <c r="D73" s="24">
        <f t="shared" si="12"/>
        <v>0</v>
      </c>
      <c r="E73" s="24">
        <f t="shared" si="12"/>
        <v>0</v>
      </c>
      <c r="F73" s="24">
        <f t="shared" si="12"/>
        <v>0</v>
      </c>
      <c r="G73" s="24">
        <f t="shared" si="12"/>
        <v>0</v>
      </c>
    </row>
    <row r="74" spans="1:7" x14ac:dyDescent="0.25">
      <c r="A74" s="25"/>
      <c r="B74" s="25"/>
      <c r="C74" s="25"/>
      <c r="D74" s="25"/>
      <c r="E74" s="25"/>
      <c r="F74" s="25"/>
      <c r="G74" s="25"/>
    </row>
    <row r="75" spans="1:7" x14ac:dyDescent="0.25">
      <c r="A75" s="26" t="s">
        <v>69</v>
      </c>
      <c r="B75" s="26"/>
      <c r="C75" s="26"/>
      <c r="D75" s="26"/>
      <c r="E75" s="26"/>
      <c r="F75" s="26"/>
      <c r="G75" s="26"/>
    </row>
    <row r="76" spans="1:7" x14ac:dyDescent="0.25">
      <c r="A76" s="27"/>
      <c r="B76" s="25"/>
      <c r="C76" s="25"/>
      <c r="D76" s="25"/>
      <c r="E76" s="25"/>
      <c r="F76" s="25"/>
      <c r="G76" s="25"/>
    </row>
    <row r="77" spans="1:7" x14ac:dyDescent="0.25">
      <c r="A77" s="27"/>
      <c r="B77" s="25"/>
      <c r="C77" s="25"/>
      <c r="D77" s="25"/>
      <c r="E77" s="25"/>
      <c r="F77" s="25"/>
      <c r="G77" s="25"/>
    </row>
  </sheetData>
  <mergeCells count="5">
    <mergeCell ref="A1:G4"/>
    <mergeCell ref="A5:A6"/>
    <mergeCell ref="B5:F5"/>
    <mergeCell ref="G5:G6"/>
    <mergeCell ref="A75:G7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INGRESOS 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2017-05-03T16:38:32Z</dcterms:modified>
</cp:coreProperties>
</file>