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APED 6 (a)" sheetId="1" r:id="rId1"/>
  </sheets>
  <definedNames>
    <definedName name="_xlnm.Print_Area" localSheetId="0">'EAPED 6 (a)'!$A$1:$G$172</definedName>
  </definedNames>
  <calcPr calcId="145621"/>
</workbook>
</file>

<file path=xl/calcChain.xml><?xml version="1.0" encoding="utf-8"?>
<calcChain xmlns="http://schemas.openxmlformats.org/spreadsheetml/2006/main">
  <c r="G149" i="1" l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F83" i="1" s="1"/>
  <c r="F158" i="1" s="1"/>
  <c r="E84" i="1"/>
  <c r="D84" i="1"/>
  <c r="C84" i="1"/>
  <c r="B84" i="1"/>
  <c r="B83" i="1" s="1"/>
  <c r="B158" i="1" s="1"/>
  <c r="G83" i="1"/>
  <c r="C83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F9" i="1" s="1"/>
  <c r="E58" i="1"/>
  <c r="D58" i="1"/>
  <c r="C58" i="1"/>
  <c r="B58" i="1"/>
  <c r="D57" i="1"/>
  <c r="G57" i="1" s="1"/>
  <c r="D56" i="1"/>
  <c r="G56" i="1" s="1"/>
  <c r="D55" i="1"/>
  <c r="G55" i="1" s="1"/>
  <c r="G54" i="1"/>
  <c r="D53" i="1"/>
  <c r="G53" i="1" s="1"/>
  <c r="D52" i="1"/>
  <c r="G52" i="1" s="1"/>
  <c r="G51" i="1"/>
  <c r="D51" i="1"/>
  <c r="D50" i="1"/>
  <c r="D49" i="1"/>
  <c r="G49" i="1" s="1"/>
  <c r="F48" i="1"/>
  <c r="E48" i="1"/>
  <c r="C48" i="1"/>
  <c r="B48" i="1"/>
  <c r="D47" i="1"/>
  <c r="G47" i="1" s="1"/>
  <c r="D46" i="1"/>
  <c r="G46" i="1" s="1"/>
  <c r="G45" i="1"/>
  <c r="D45" i="1"/>
  <c r="D44" i="1"/>
  <c r="G44" i="1" s="1"/>
  <c r="D43" i="1"/>
  <c r="G43" i="1" s="1"/>
  <c r="D42" i="1"/>
  <c r="G42" i="1" s="1"/>
  <c r="D41" i="1"/>
  <c r="G41" i="1" s="1"/>
  <c r="D40" i="1"/>
  <c r="D38" i="1" s="1"/>
  <c r="D39" i="1"/>
  <c r="G39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G31" i="1"/>
  <c r="D31" i="1"/>
  <c r="D30" i="1"/>
  <c r="D29" i="1"/>
  <c r="G29" i="1" s="1"/>
  <c r="F28" i="1"/>
  <c r="E28" i="1"/>
  <c r="C28" i="1"/>
  <c r="B28" i="1"/>
  <c r="D27" i="1"/>
  <c r="G27" i="1" s="1"/>
  <c r="G26" i="1"/>
  <c r="G25" i="1"/>
  <c r="D25" i="1"/>
  <c r="D24" i="1"/>
  <c r="G24" i="1" s="1"/>
  <c r="D23" i="1"/>
  <c r="G23" i="1" s="1"/>
  <c r="D22" i="1"/>
  <c r="G22" i="1" s="1"/>
  <c r="G21" i="1"/>
  <c r="D20" i="1"/>
  <c r="G20" i="1" s="1"/>
  <c r="D19" i="1"/>
  <c r="G19" i="1" s="1"/>
  <c r="F18" i="1"/>
  <c r="E18" i="1"/>
  <c r="D18" i="1"/>
  <c r="C18" i="1"/>
  <c r="B18" i="1"/>
  <c r="D17" i="1"/>
  <c r="G17" i="1" s="1"/>
  <c r="G16" i="1"/>
  <c r="D16" i="1"/>
  <c r="D15" i="1"/>
  <c r="G15" i="1" s="1"/>
  <c r="D14" i="1"/>
  <c r="G14" i="1" s="1"/>
  <c r="D13" i="1"/>
  <c r="G13" i="1" s="1"/>
  <c r="G12" i="1"/>
  <c r="D12" i="1"/>
  <c r="D11" i="1"/>
  <c r="G11" i="1" s="1"/>
  <c r="F10" i="1"/>
  <c r="E10" i="1"/>
  <c r="E9" i="1" s="1"/>
  <c r="C10" i="1"/>
  <c r="C9" i="1" s="1"/>
  <c r="B10" i="1"/>
  <c r="B9" i="1"/>
  <c r="D10" i="1" l="1"/>
  <c r="D28" i="1"/>
  <c r="D48" i="1"/>
  <c r="D83" i="1"/>
  <c r="E83" i="1"/>
  <c r="E158" i="1" s="1"/>
  <c r="G10" i="1"/>
  <c r="C158" i="1"/>
  <c r="G18" i="1"/>
  <c r="G30" i="1"/>
  <c r="G28" i="1" s="1"/>
  <c r="G40" i="1"/>
  <c r="G38" i="1" s="1"/>
  <c r="G50" i="1"/>
  <c r="G48" i="1" s="1"/>
  <c r="D9" i="1" l="1"/>
  <c r="D158" i="1" s="1"/>
  <c r="G9" i="1"/>
  <c r="G158" i="1" s="1"/>
</calcChain>
</file>

<file path=xl/sharedStrings.xml><?xml version="1.0" encoding="utf-8"?>
<sst xmlns="http://schemas.openxmlformats.org/spreadsheetml/2006/main" count="159" uniqueCount="89">
  <si>
    <t xml:space="preserve"> Instituto Electoral del Estado  
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31 de marzo de 2020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</si>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</sst>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##,##0"/>
    <numFmt numFmtId="166" formatCode="###,##0.0"/>
    <numFmt numFmtId="167" formatCode="###,##0.00"/>
    <numFmt numFmtId="168" formatCode="#\ ##0;\-#\ ##0"/>
    <numFmt numFmtId="169" formatCode="0.00;\-0.00"/>
    <numFmt numFmtId="170" formatCode="_-[$€-2]* #,##0.00_-;\-[$€-2]* #,##0.00_-;_-[$€-2]* &quot;-&quot;??_-"/>
    <numFmt numFmtId="171" formatCode="_-[$€]* #,##0.00_-;\-[$€]* #,##0.00_-;_-[$€]* \-??_-;_-@_-"/>
    <numFmt numFmtId="172" formatCode="#,##0.00;[Red]#,##0.00"/>
    <numFmt numFmtId="173" formatCode="[$-C0A]d\-mmm\-yy;@"/>
    <numFmt numFmtId="174" formatCode="_-* #,##0.00\ [$€]_-;\-* #,##0.00\ [$€]_-;_-* &quot;-&quot;??\ [$€]_-;_-@_-"/>
    <numFmt numFmtId="175" formatCode="#\ ##0.0;\-#\ ##0.0"/>
    <numFmt numFmtId="176" formatCode="_-* #,##0\ _P_t_s_-;\-* #,##0\ _P_t_s_-;_-* &quot;-&quot;\ _P_t_s_-;_-@_-"/>
    <numFmt numFmtId="177" formatCode="&quot;Verdadero&quot;;&quot;Verdadero&quot;;&quot;Falso&quot;"/>
    <numFmt numFmtId="178" formatCode="#,##0\ &quot;€&quot;;[Red]\-#,##0\ &quot;€&quot;"/>
    <numFmt numFmtId="179" formatCode="_-* #,##0.00\ &quot;Pts&quot;_-;\-* #,##0.00\ &quot;Pts&quot;_-;_-* &quot;-&quot;??\ &quot;Pts&quot;_-;_-@_-"/>
    <numFmt numFmtId="180" formatCode="[$€-2]\ #,##0.00_);[Red]\([$€-2]\ #,##0.00\)"/>
    <numFmt numFmtId="181" formatCode="[$-80A]hh:mm:ss\ AM/PM"/>
    <numFmt numFmtId="182" formatCode="[$$-80A]#,##0.00;[Red][$$-80A]#,##0.00"/>
    <numFmt numFmtId="183" formatCode="_-* #,##0.00\ &quot;€&quot;_-;\-* #,##0.00\ &quot;€&quot;_-;_-* &quot;-&quot;??\ &quot;€&quot;_-;_-@_-"/>
    <numFmt numFmtId="184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5" fontId="6" fillId="0" borderId="0" applyFill="0" applyBorder="0" applyProtection="0">
      <alignment horizontal="right"/>
      <protection locked="0"/>
    </xf>
    <xf numFmtId="166" fontId="6" fillId="0" borderId="0" applyFill="0" applyBorder="0" applyProtection="0">
      <alignment horizontal="right"/>
    </xf>
    <xf numFmtId="167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8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3" fontId="5" fillId="0" borderId="0"/>
    <xf numFmtId="17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173" fontId="5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184" fontId="5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4" fontId="16" fillId="0" borderId="0"/>
    <xf numFmtId="184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5" fillId="0" borderId="0"/>
    <xf numFmtId="17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4" fontId="17" fillId="0" borderId="0"/>
    <xf numFmtId="0" fontId="17" fillId="0" borderId="0"/>
    <xf numFmtId="0" fontId="5" fillId="0" borderId="0"/>
    <xf numFmtId="184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3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21" fillId="0" borderId="2" xfId="0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0" xfId="0" applyFont="1" applyFill="1"/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1" xfId="0" applyFont="1" applyFill="1" applyBorder="1"/>
    <xf numFmtId="164" fontId="24" fillId="0" borderId="11" xfId="1" applyNumberFormat="1" applyFont="1" applyFill="1" applyBorder="1"/>
    <xf numFmtId="0" fontId="22" fillId="0" borderId="13" xfId="0" applyFont="1" applyFill="1" applyBorder="1"/>
    <xf numFmtId="0" fontId="21" fillId="0" borderId="13" xfId="0" applyFont="1" applyFill="1" applyBorder="1" applyAlignment="1">
      <alignment horizontal="left" indent="2"/>
    </xf>
    <xf numFmtId="164" fontId="25" fillId="0" borderId="11" xfId="1" applyNumberFormat="1" applyFont="1" applyFill="1" applyBorder="1"/>
    <xf numFmtId="164" fontId="25" fillId="0" borderId="11" xfId="0" applyNumberFormat="1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left" wrapText="1" indent="2"/>
    </xf>
    <xf numFmtId="0" fontId="22" fillId="0" borderId="13" xfId="0" applyFont="1" applyFill="1" applyBorder="1" applyAlignment="1">
      <alignment wrapText="1"/>
    </xf>
    <xf numFmtId="0" fontId="22" fillId="0" borderId="13" xfId="0" applyFont="1" applyFill="1" applyBorder="1" applyAlignment="1">
      <alignment horizontal="left" wrapText="1"/>
    </xf>
    <xf numFmtId="0" fontId="21" fillId="0" borderId="13" xfId="0" applyFont="1" applyFill="1" applyBorder="1"/>
    <xf numFmtId="0" fontId="21" fillId="0" borderId="0" xfId="0" applyFont="1" applyFill="1" applyAlignment="1">
      <alignment horizontal="center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" xfId="1" builtinId="4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163</xdr:row>
      <xdr:rowOff>158751</xdr:rowOff>
    </xdr:from>
    <xdr:to>
      <xdr:col>0</xdr:col>
      <xdr:colOff>4848225</xdr:colOff>
      <xdr:row>170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5" y="33343851"/>
          <a:ext cx="387985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 </a:t>
          </a:r>
        </a:p>
      </xdr:txBody>
    </xdr:sp>
    <xdr:clientData/>
  </xdr:twoCellAnchor>
  <xdr:twoCellAnchor>
    <xdr:from>
      <xdr:col>2</xdr:col>
      <xdr:colOff>444500</xdr:colOff>
      <xdr:row>163</xdr:row>
      <xdr:rowOff>174626</xdr:rowOff>
    </xdr:from>
    <xdr:to>
      <xdr:col>5</xdr:col>
      <xdr:colOff>781538</xdr:colOff>
      <xdr:row>170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3359726"/>
          <a:ext cx="4137513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L.A.E. ANGÉLICA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MORALES GUERRERO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DE LA DIRECCIÓN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180975</xdr:colOff>
      <xdr:row>1</xdr:row>
      <xdr:rowOff>89994</xdr:rowOff>
    </xdr:from>
    <xdr:to>
      <xdr:col>0</xdr:col>
      <xdr:colOff>962025</xdr:colOff>
      <xdr:row>5</xdr:row>
      <xdr:rowOff>24619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74563"/>
          <a:ext cx="781050" cy="98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abSelected="1" zoomScale="87" zoomScaleNormal="87" workbookViewId="0">
      <selection activeCell="A2" sqref="A2:G6"/>
    </sheetView>
  </sheetViews>
  <sheetFormatPr baseColWidth="10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8" ht="10.5" customHeight="1" x14ac:dyDescent="0.25">
      <c r="A1" s="1"/>
      <c r="B1" s="2"/>
      <c r="C1" s="2"/>
      <c r="D1" s="2"/>
      <c r="E1" s="2"/>
      <c r="F1" s="2"/>
      <c r="G1" s="3"/>
    </row>
    <row r="2" spans="1:8" ht="28.5" customHeight="1" x14ac:dyDescent="0.25">
      <c r="A2" s="5" t="s">
        <v>0</v>
      </c>
      <c r="B2" s="6"/>
      <c r="C2" s="6"/>
      <c r="D2" s="6"/>
      <c r="E2" s="6"/>
      <c r="F2" s="6"/>
      <c r="G2" s="7"/>
      <c r="H2" s="8"/>
    </row>
    <row r="3" spans="1:8" ht="18" customHeight="1" x14ac:dyDescent="0.25">
      <c r="A3" s="9"/>
      <c r="B3" s="10"/>
      <c r="C3" s="10"/>
      <c r="D3" s="10"/>
      <c r="E3" s="10"/>
      <c r="F3" s="10"/>
      <c r="G3" s="11"/>
      <c r="H3" s="8"/>
    </row>
    <row r="4" spans="1:8" ht="18" customHeight="1" x14ac:dyDescent="0.25">
      <c r="A4" s="9"/>
      <c r="B4" s="10"/>
      <c r="C4" s="10"/>
      <c r="D4" s="10"/>
      <c r="E4" s="10"/>
      <c r="F4" s="10"/>
      <c r="G4" s="11"/>
      <c r="H4" s="8"/>
    </row>
    <row r="5" spans="1:8" ht="18" customHeight="1" x14ac:dyDescent="0.25">
      <c r="A5" s="9"/>
      <c r="B5" s="10"/>
      <c r="C5" s="10"/>
      <c r="D5" s="10"/>
      <c r="E5" s="10"/>
      <c r="F5" s="10"/>
      <c r="G5" s="11"/>
      <c r="H5" s="8"/>
    </row>
    <row r="6" spans="1:8" ht="18" customHeight="1" x14ac:dyDescent="0.25">
      <c r="A6" s="12"/>
      <c r="B6" s="13"/>
      <c r="C6" s="13"/>
      <c r="D6" s="13"/>
      <c r="E6" s="13"/>
      <c r="F6" s="13"/>
      <c r="G6" s="14"/>
      <c r="H6" s="8"/>
    </row>
    <row r="7" spans="1:8" ht="15.75" customHeight="1" x14ac:dyDescent="0.25">
      <c r="A7" s="15" t="s">
        <v>1</v>
      </c>
      <c r="B7" s="16" t="s">
        <v>2</v>
      </c>
      <c r="C7" s="16"/>
      <c r="D7" s="16"/>
      <c r="E7" s="16"/>
      <c r="F7" s="16"/>
      <c r="G7" s="17" t="s">
        <v>3</v>
      </c>
    </row>
    <row r="8" spans="1:8" ht="30" x14ac:dyDescent="0.25">
      <c r="A8" s="18"/>
      <c r="B8" s="19" t="s">
        <v>4</v>
      </c>
      <c r="C8" s="19" t="s">
        <v>5</v>
      </c>
      <c r="D8" s="20" t="s">
        <v>6</v>
      </c>
      <c r="E8" s="20" t="s">
        <v>7</v>
      </c>
      <c r="F8" s="20" t="s">
        <v>8</v>
      </c>
      <c r="G8" s="17"/>
    </row>
    <row r="9" spans="1:8" x14ac:dyDescent="0.25">
      <c r="A9" s="21" t="s">
        <v>9</v>
      </c>
      <c r="B9" s="22">
        <f>B10+B18+B28+B38+B48+B58+B62+B71+B75</f>
        <v>316672166</v>
      </c>
      <c r="C9" s="22">
        <f>C10+C18+C28+C38+C48+C58+C62+C71+C75</f>
        <v>2965614.61</v>
      </c>
      <c r="D9" s="22">
        <f t="shared" ref="D9:G9" si="0">D10+D18+D28+D38+D48+D58+D62+D71+D75</f>
        <v>319637780.61000001</v>
      </c>
      <c r="E9" s="22">
        <f t="shared" si="0"/>
        <v>77407540.040000007</v>
      </c>
      <c r="F9" s="22">
        <f t="shared" si="0"/>
        <v>77275932.88000001</v>
      </c>
      <c r="G9" s="22">
        <f t="shared" si="0"/>
        <v>242230240.56999999</v>
      </c>
    </row>
    <row r="10" spans="1:8" x14ac:dyDescent="0.25">
      <c r="A10" s="23" t="s">
        <v>10</v>
      </c>
      <c r="B10" s="22">
        <f t="shared" ref="B10:G10" si="1">B11+B12+B13+B14+B15+B16+B17</f>
        <v>43627654</v>
      </c>
      <c r="C10" s="22">
        <f t="shared" si="1"/>
        <v>1535775.86</v>
      </c>
      <c r="D10" s="22">
        <f t="shared" si="1"/>
        <v>45163429.859999999</v>
      </c>
      <c r="E10" s="22">
        <f t="shared" si="1"/>
        <v>10081938.75</v>
      </c>
      <c r="F10" s="22">
        <f t="shared" si="1"/>
        <v>10081938.75</v>
      </c>
      <c r="G10" s="22">
        <f t="shared" si="1"/>
        <v>35081491.109999999</v>
      </c>
    </row>
    <row r="11" spans="1:8" x14ac:dyDescent="0.25">
      <c r="A11" s="24" t="s">
        <v>11</v>
      </c>
      <c r="B11" s="25">
        <v>9052032</v>
      </c>
      <c r="C11" s="25">
        <v>0</v>
      </c>
      <c r="D11" s="25">
        <f>B11+C11</f>
        <v>9052032</v>
      </c>
      <c r="E11" s="26">
        <v>2146641.52</v>
      </c>
      <c r="F11" s="26">
        <v>2146641.52</v>
      </c>
      <c r="G11" s="25">
        <f t="shared" ref="G11:G17" si="2">D11-E11</f>
        <v>6905390.4800000004</v>
      </c>
    </row>
    <row r="12" spans="1:8" x14ac:dyDescent="0.25">
      <c r="A12" s="24" t="s">
        <v>12</v>
      </c>
      <c r="B12" s="25">
        <v>0</v>
      </c>
      <c r="C12" s="26">
        <v>1535775.86</v>
      </c>
      <c r="D12" s="25">
        <f t="shared" ref="D12:D17" si="3">B12+C12</f>
        <v>1535775.86</v>
      </c>
      <c r="E12" s="26">
        <v>1535775.86</v>
      </c>
      <c r="F12" s="26">
        <v>1535775.86</v>
      </c>
      <c r="G12" s="25">
        <f t="shared" si="2"/>
        <v>0</v>
      </c>
    </row>
    <row r="13" spans="1:8" x14ac:dyDescent="0.25">
      <c r="A13" s="24" t="s">
        <v>13</v>
      </c>
      <c r="B13" s="26">
        <v>32222110</v>
      </c>
      <c r="C13" s="25">
        <v>0</v>
      </c>
      <c r="D13" s="25">
        <f t="shared" si="3"/>
        <v>32222110</v>
      </c>
      <c r="E13" s="26">
        <v>5839379.4800000004</v>
      </c>
      <c r="F13" s="26">
        <v>5839379.4800000004</v>
      </c>
      <c r="G13" s="25">
        <f t="shared" si="2"/>
        <v>26382730.52</v>
      </c>
    </row>
    <row r="14" spans="1:8" x14ac:dyDescent="0.25">
      <c r="A14" s="24" t="s">
        <v>14</v>
      </c>
      <c r="B14" s="26">
        <v>2353512</v>
      </c>
      <c r="C14" s="25">
        <v>0</v>
      </c>
      <c r="D14" s="25">
        <f t="shared" si="3"/>
        <v>2353512</v>
      </c>
      <c r="E14" s="26">
        <v>560141.89</v>
      </c>
      <c r="F14" s="26">
        <v>560141.89</v>
      </c>
      <c r="G14" s="25">
        <f t="shared" si="2"/>
        <v>1793370.1099999999</v>
      </c>
    </row>
    <row r="15" spans="1:8" x14ac:dyDescent="0.25">
      <c r="A15" s="24" t="s">
        <v>15</v>
      </c>
      <c r="B15" s="25">
        <v>0</v>
      </c>
      <c r="C15" s="25">
        <v>0</v>
      </c>
      <c r="D15" s="25">
        <f t="shared" si="3"/>
        <v>0</v>
      </c>
      <c r="E15" s="25">
        <v>0</v>
      </c>
      <c r="F15" s="25">
        <v>0</v>
      </c>
      <c r="G15" s="25">
        <f t="shared" si="2"/>
        <v>0</v>
      </c>
    </row>
    <row r="16" spans="1:8" x14ac:dyDescent="0.25">
      <c r="A16" s="24" t="s">
        <v>16</v>
      </c>
      <c r="B16" s="25">
        <v>0</v>
      </c>
      <c r="C16" s="25">
        <v>0</v>
      </c>
      <c r="D16" s="25">
        <f t="shared" si="3"/>
        <v>0</v>
      </c>
      <c r="E16" s="25">
        <v>0</v>
      </c>
      <c r="F16" s="25">
        <v>0</v>
      </c>
      <c r="G16" s="25">
        <f t="shared" si="2"/>
        <v>0</v>
      </c>
    </row>
    <row r="17" spans="1:7" x14ac:dyDescent="0.25">
      <c r="A17" s="24" t="s">
        <v>17</v>
      </c>
      <c r="B17" s="25">
        <v>0</v>
      </c>
      <c r="C17" s="25">
        <v>0</v>
      </c>
      <c r="D17" s="25">
        <f t="shared" si="3"/>
        <v>0</v>
      </c>
      <c r="E17" s="25">
        <v>0</v>
      </c>
      <c r="F17" s="25">
        <v>0</v>
      </c>
      <c r="G17" s="25">
        <f t="shared" si="2"/>
        <v>0</v>
      </c>
    </row>
    <row r="18" spans="1:7" x14ac:dyDescent="0.25">
      <c r="A18" s="23" t="s">
        <v>18</v>
      </c>
      <c r="B18" s="22">
        <f t="shared" ref="B18:G18" si="4">B19+B20+B21+B22+B23+B24+B25+B26+B27</f>
        <v>1179539</v>
      </c>
      <c r="C18" s="22">
        <f t="shared" si="4"/>
        <v>41484.870000000003</v>
      </c>
      <c r="D18" s="22">
        <f t="shared" si="4"/>
        <v>1221023.8700000001</v>
      </c>
      <c r="E18" s="22">
        <f t="shared" si="4"/>
        <v>314383.73999999993</v>
      </c>
      <c r="F18" s="22">
        <f t="shared" si="4"/>
        <v>314383.73999999993</v>
      </c>
      <c r="G18" s="22">
        <f t="shared" si="4"/>
        <v>906640.12999999989</v>
      </c>
    </row>
    <row r="19" spans="1:7" x14ac:dyDescent="0.25">
      <c r="A19" s="27" t="s">
        <v>19</v>
      </c>
      <c r="B19" s="26">
        <v>586879</v>
      </c>
      <c r="C19" s="26">
        <v>-21445.27</v>
      </c>
      <c r="D19" s="25">
        <f t="shared" ref="D19:D27" si="5">B19+C19</f>
        <v>565433.73</v>
      </c>
      <c r="E19" s="26">
        <v>93151.91</v>
      </c>
      <c r="F19" s="26">
        <v>93151.91</v>
      </c>
      <c r="G19" s="25">
        <f>D19-E19</f>
        <v>472281.81999999995</v>
      </c>
    </row>
    <row r="20" spans="1:7" x14ac:dyDescent="0.25">
      <c r="A20" s="24" t="s">
        <v>20</v>
      </c>
      <c r="B20" s="26">
        <v>192660</v>
      </c>
      <c r="C20" s="26">
        <v>105.84</v>
      </c>
      <c r="D20" s="25">
        <f t="shared" si="5"/>
        <v>192765.84</v>
      </c>
      <c r="E20" s="26">
        <v>158407.53</v>
      </c>
      <c r="F20" s="26">
        <v>158407.53</v>
      </c>
      <c r="G20" s="25">
        <f t="shared" ref="G20:G27" si="6">D20-E20</f>
        <v>34358.31</v>
      </c>
    </row>
    <row r="21" spans="1:7" x14ac:dyDescent="0.25">
      <c r="A21" s="24" t="s">
        <v>21</v>
      </c>
      <c r="B21" s="25">
        <v>0</v>
      </c>
      <c r="C21" s="25">
        <v>0</v>
      </c>
      <c r="D21" s="25">
        <v>0</v>
      </c>
      <c r="E21" s="26"/>
      <c r="F21" s="26"/>
      <c r="G21" s="25">
        <f t="shared" si="6"/>
        <v>0</v>
      </c>
    </row>
    <row r="22" spans="1:7" x14ac:dyDescent="0.25">
      <c r="A22" s="24" t="s">
        <v>22</v>
      </c>
      <c r="B22" s="25">
        <v>0</v>
      </c>
      <c r="C22" s="26">
        <v>16729.04</v>
      </c>
      <c r="D22" s="25">
        <f t="shared" si="5"/>
        <v>16729.04</v>
      </c>
      <c r="E22" s="26">
        <v>16729.04</v>
      </c>
      <c r="F22" s="26">
        <v>16729.04</v>
      </c>
      <c r="G22" s="25">
        <f>D22-E22</f>
        <v>0</v>
      </c>
    </row>
    <row r="23" spans="1:7" x14ac:dyDescent="0.25">
      <c r="A23" s="24" t="s">
        <v>23</v>
      </c>
      <c r="B23" s="25">
        <v>0</v>
      </c>
      <c r="C23" s="26">
        <v>3958.47</v>
      </c>
      <c r="D23" s="25">
        <f t="shared" si="5"/>
        <v>3958.47</v>
      </c>
      <c r="E23" s="26">
        <v>3958.47</v>
      </c>
      <c r="F23" s="26">
        <v>3958.47</v>
      </c>
      <c r="G23" s="25">
        <f>D23-E23</f>
        <v>0</v>
      </c>
    </row>
    <row r="24" spans="1:7" x14ac:dyDescent="0.25">
      <c r="A24" s="24" t="s">
        <v>24</v>
      </c>
      <c r="B24" s="26">
        <v>400000</v>
      </c>
      <c r="C24" s="26">
        <v>4191.42</v>
      </c>
      <c r="D24" s="25">
        <f t="shared" si="5"/>
        <v>404191.42</v>
      </c>
      <c r="E24" s="26">
        <v>4191.42</v>
      </c>
      <c r="F24" s="26">
        <v>4191.42</v>
      </c>
      <c r="G24" s="25">
        <f t="shared" si="6"/>
        <v>400000</v>
      </c>
    </row>
    <row r="25" spans="1:7" x14ac:dyDescent="0.25">
      <c r="A25" s="24" t="s">
        <v>25</v>
      </c>
      <c r="B25" s="25">
        <v>0</v>
      </c>
      <c r="C25" s="25">
        <v>0</v>
      </c>
      <c r="D25" s="25">
        <f t="shared" si="5"/>
        <v>0</v>
      </c>
      <c r="E25" s="26"/>
      <c r="F25" s="26"/>
      <c r="G25" s="25">
        <f>D25-E25</f>
        <v>0</v>
      </c>
    </row>
    <row r="26" spans="1:7" x14ac:dyDescent="0.25">
      <c r="A26" s="24" t="s">
        <v>26</v>
      </c>
      <c r="B26" s="25">
        <v>0</v>
      </c>
      <c r="C26" s="25">
        <v>0</v>
      </c>
      <c r="D26" s="25">
        <v>0</v>
      </c>
      <c r="E26" s="26"/>
      <c r="F26" s="26"/>
      <c r="G26" s="25">
        <f t="shared" si="6"/>
        <v>0</v>
      </c>
    </row>
    <row r="27" spans="1:7" x14ac:dyDescent="0.25">
      <c r="A27" s="24" t="s">
        <v>27</v>
      </c>
      <c r="B27" s="25">
        <v>0</v>
      </c>
      <c r="C27" s="26">
        <v>37945.370000000003</v>
      </c>
      <c r="D27" s="25">
        <f t="shared" si="5"/>
        <v>37945.370000000003</v>
      </c>
      <c r="E27" s="26">
        <v>37945.370000000003</v>
      </c>
      <c r="F27" s="26">
        <v>37945.370000000003</v>
      </c>
      <c r="G27" s="25">
        <f t="shared" si="6"/>
        <v>0</v>
      </c>
    </row>
    <row r="28" spans="1:7" x14ac:dyDescent="0.25">
      <c r="A28" s="23" t="s">
        <v>28</v>
      </c>
      <c r="B28" s="22">
        <f t="shared" ref="B28:G28" si="7">B29+B30+B31+B32+B33+B34+B35+B36+B37</f>
        <v>12608374</v>
      </c>
      <c r="C28" s="22">
        <f t="shared" si="7"/>
        <v>689419.56</v>
      </c>
      <c r="D28" s="22">
        <f t="shared" si="7"/>
        <v>13297793.560000001</v>
      </c>
      <c r="E28" s="22">
        <f t="shared" si="7"/>
        <v>2243944.81</v>
      </c>
      <c r="F28" s="22">
        <f t="shared" si="7"/>
        <v>2112337.65</v>
      </c>
      <c r="G28" s="22">
        <f t="shared" si="7"/>
        <v>11053848.750000002</v>
      </c>
    </row>
    <row r="29" spans="1:7" x14ac:dyDescent="0.25">
      <c r="A29" s="24" t="s">
        <v>29</v>
      </c>
      <c r="B29" s="26">
        <v>777113</v>
      </c>
      <c r="C29" s="26">
        <v>0</v>
      </c>
      <c r="D29" s="25">
        <f t="shared" ref="D29:D37" si="8">B29+C29</f>
        <v>777113</v>
      </c>
      <c r="E29" s="26">
        <v>152933.96</v>
      </c>
      <c r="F29" s="26">
        <v>126498.96</v>
      </c>
      <c r="G29" s="25">
        <f t="shared" ref="G29:G37" si="9">D29-E29</f>
        <v>624179.04</v>
      </c>
    </row>
    <row r="30" spans="1:7" x14ac:dyDescent="0.25">
      <c r="A30" s="24" t="s">
        <v>30</v>
      </c>
      <c r="B30" s="26">
        <v>6559000</v>
      </c>
      <c r="C30" s="26">
        <v>1565</v>
      </c>
      <c r="D30" s="25">
        <f t="shared" si="8"/>
        <v>6560565</v>
      </c>
      <c r="E30" s="26">
        <v>1086932.9099999999</v>
      </c>
      <c r="F30" s="26">
        <v>1086932.9099999999</v>
      </c>
      <c r="G30" s="25">
        <f t="shared" si="9"/>
        <v>5473632.0899999999</v>
      </c>
    </row>
    <row r="31" spans="1:7" x14ac:dyDescent="0.25">
      <c r="A31" s="24" t="s">
        <v>31</v>
      </c>
      <c r="B31" s="26">
        <v>2031344</v>
      </c>
      <c r="C31" s="26">
        <v>600317.43999999994</v>
      </c>
      <c r="D31" s="25">
        <f t="shared" si="8"/>
        <v>2631661.44</v>
      </c>
      <c r="E31" s="26">
        <v>311042.99</v>
      </c>
      <c r="F31" s="26">
        <v>311042.99</v>
      </c>
      <c r="G31" s="25">
        <f t="shared" si="9"/>
        <v>2320618.4500000002</v>
      </c>
    </row>
    <row r="32" spans="1:7" x14ac:dyDescent="0.25">
      <c r="A32" s="24" t="s">
        <v>32</v>
      </c>
      <c r="B32" s="26">
        <v>463200</v>
      </c>
      <c r="C32" s="26">
        <v>26800</v>
      </c>
      <c r="D32" s="25">
        <f t="shared" si="8"/>
        <v>490000</v>
      </c>
      <c r="E32" s="26">
        <v>17722.48</v>
      </c>
      <c r="F32" s="26">
        <v>17722.48</v>
      </c>
      <c r="G32" s="25">
        <f t="shared" si="9"/>
        <v>472277.52</v>
      </c>
    </row>
    <row r="33" spans="1:7" x14ac:dyDescent="0.25">
      <c r="A33" s="27" t="s">
        <v>33</v>
      </c>
      <c r="B33" s="26">
        <v>252000</v>
      </c>
      <c r="C33" s="26">
        <v>60549.55</v>
      </c>
      <c r="D33" s="25">
        <f t="shared" si="8"/>
        <v>312549.55</v>
      </c>
      <c r="E33" s="26">
        <v>118028.59</v>
      </c>
      <c r="F33" s="26">
        <v>106190.43</v>
      </c>
      <c r="G33" s="25">
        <f t="shared" si="9"/>
        <v>194520.95999999999</v>
      </c>
    </row>
    <row r="34" spans="1:7" x14ac:dyDescent="0.25">
      <c r="A34" s="24" t="s">
        <v>34</v>
      </c>
      <c r="B34" s="26">
        <v>240000</v>
      </c>
      <c r="C34" s="26">
        <v>34686.32</v>
      </c>
      <c r="D34" s="25">
        <f t="shared" si="8"/>
        <v>274686.32</v>
      </c>
      <c r="E34" s="26">
        <v>34686.32</v>
      </c>
      <c r="F34" s="26">
        <v>34686.32</v>
      </c>
      <c r="G34" s="25">
        <f t="shared" si="9"/>
        <v>240000</v>
      </c>
    </row>
    <row r="35" spans="1:7" x14ac:dyDescent="0.25">
      <c r="A35" s="24" t="s">
        <v>35</v>
      </c>
      <c r="B35" s="26">
        <v>615058</v>
      </c>
      <c r="C35" s="26">
        <v>-87139.31</v>
      </c>
      <c r="D35" s="25">
        <f t="shared" si="8"/>
        <v>527918.68999999994</v>
      </c>
      <c r="E35" s="26">
        <v>171097.77</v>
      </c>
      <c r="F35" s="26">
        <v>171097.77</v>
      </c>
      <c r="G35" s="25">
        <f t="shared" si="9"/>
        <v>356820.91999999993</v>
      </c>
    </row>
    <row r="36" spans="1:7" x14ac:dyDescent="0.25">
      <c r="A36" s="24" t="s">
        <v>36</v>
      </c>
      <c r="B36" s="26">
        <v>240000</v>
      </c>
      <c r="C36" s="26">
        <v>0</v>
      </c>
      <c r="D36" s="25">
        <f t="shared" si="8"/>
        <v>240000</v>
      </c>
      <c r="E36" s="26">
        <v>24487.79</v>
      </c>
      <c r="F36" s="26">
        <v>24487.79</v>
      </c>
      <c r="G36" s="25">
        <f>D36-E36</f>
        <v>215512.21</v>
      </c>
    </row>
    <row r="37" spans="1:7" x14ac:dyDescent="0.25">
      <c r="A37" s="24" t="s">
        <v>37</v>
      </c>
      <c r="B37" s="26">
        <v>1430659</v>
      </c>
      <c r="C37" s="26">
        <v>52640.56</v>
      </c>
      <c r="D37" s="25">
        <f t="shared" si="8"/>
        <v>1483299.56</v>
      </c>
      <c r="E37" s="26">
        <v>327012</v>
      </c>
      <c r="F37" s="26">
        <v>233678</v>
      </c>
      <c r="G37" s="25">
        <f t="shared" si="9"/>
        <v>1156287.56</v>
      </c>
    </row>
    <row r="38" spans="1:7" x14ac:dyDescent="0.25">
      <c r="A38" s="28" t="s">
        <v>38</v>
      </c>
      <c r="B38" s="22">
        <f t="shared" ref="B38:G38" si="10">B39+B40+B41+B42+B43+B44+B45+B46+B47</f>
        <v>259256599</v>
      </c>
      <c r="C38" s="22">
        <f t="shared" si="10"/>
        <v>0</v>
      </c>
      <c r="D38" s="22">
        <f t="shared" si="10"/>
        <v>259256599</v>
      </c>
      <c r="E38" s="22">
        <f t="shared" si="10"/>
        <v>64739149.560000002</v>
      </c>
      <c r="F38" s="22">
        <f t="shared" si="10"/>
        <v>64739149.560000002</v>
      </c>
      <c r="G38" s="22">
        <f t="shared" si="10"/>
        <v>194517449.44</v>
      </c>
    </row>
    <row r="39" spans="1:7" x14ac:dyDescent="0.25">
      <c r="A39" s="24" t="s">
        <v>39</v>
      </c>
      <c r="B39" s="25">
        <v>0</v>
      </c>
      <c r="C39" s="25">
        <v>0</v>
      </c>
      <c r="D39" s="25">
        <f>B39+C39</f>
        <v>0</v>
      </c>
      <c r="E39" s="25">
        <v>0</v>
      </c>
      <c r="F39" s="25">
        <v>0</v>
      </c>
      <c r="G39" s="25">
        <f t="shared" ref="G39:G47" si="11">D39-E39</f>
        <v>0</v>
      </c>
    </row>
    <row r="40" spans="1:7" x14ac:dyDescent="0.25">
      <c r="A40" s="24" t="s">
        <v>40</v>
      </c>
      <c r="B40" s="25">
        <v>0</v>
      </c>
      <c r="C40" s="25">
        <v>0</v>
      </c>
      <c r="D40" s="25">
        <f t="shared" ref="D40:D47" si="12">B40+C40</f>
        <v>0</v>
      </c>
      <c r="E40" s="25">
        <v>0</v>
      </c>
      <c r="F40" s="25">
        <v>0</v>
      </c>
      <c r="G40" s="25">
        <f t="shared" si="11"/>
        <v>0</v>
      </c>
    </row>
    <row r="41" spans="1:7" x14ac:dyDescent="0.25">
      <c r="A41" s="24" t="s">
        <v>41</v>
      </c>
      <c r="B41" s="25">
        <v>0</v>
      </c>
      <c r="C41" s="25">
        <v>0</v>
      </c>
      <c r="D41" s="25">
        <f t="shared" si="12"/>
        <v>0</v>
      </c>
      <c r="E41" s="25">
        <v>0</v>
      </c>
      <c r="F41" s="25">
        <v>0</v>
      </c>
      <c r="G41" s="25">
        <f t="shared" si="11"/>
        <v>0</v>
      </c>
    </row>
    <row r="42" spans="1:7" x14ac:dyDescent="0.25">
      <c r="A42" s="24" t="s">
        <v>42</v>
      </c>
      <c r="B42" s="25">
        <v>259256599</v>
      </c>
      <c r="C42" s="25">
        <v>0</v>
      </c>
      <c r="D42" s="25">
        <f t="shared" si="12"/>
        <v>259256599</v>
      </c>
      <c r="E42" s="26">
        <v>64739149.560000002</v>
      </c>
      <c r="F42" s="26">
        <v>64739149.560000002</v>
      </c>
      <c r="G42" s="25">
        <f t="shared" si="11"/>
        <v>194517449.44</v>
      </c>
    </row>
    <row r="43" spans="1:7" x14ac:dyDescent="0.25">
      <c r="A43" s="24" t="s">
        <v>43</v>
      </c>
      <c r="B43" s="25">
        <v>0</v>
      </c>
      <c r="C43" s="25">
        <v>0</v>
      </c>
      <c r="D43" s="25">
        <f t="shared" si="12"/>
        <v>0</v>
      </c>
      <c r="E43" s="25">
        <v>0</v>
      </c>
      <c r="F43" s="25">
        <v>0</v>
      </c>
      <c r="G43" s="25">
        <f t="shared" si="11"/>
        <v>0</v>
      </c>
    </row>
    <row r="44" spans="1:7" x14ac:dyDescent="0.25">
      <c r="A44" s="24" t="s">
        <v>44</v>
      </c>
      <c r="B44" s="25">
        <v>0</v>
      </c>
      <c r="C44" s="25">
        <v>0</v>
      </c>
      <c r="D44" s="25">
        <f t="shared" si="12"/>
        <v>0</v>
      </c>
      <c r="E44" s="25">
        <v>0</v>
      </c>
      <c r="F44" s="25">
        <v>0</v>
      </c>
      <c r="G44" s="25">
        <f t="shared" si="11"/>
        <v>0</v>
      </c>
    </row>
    <row r="45" spans="1:7" x14ac:dyDescent="0.25">
      <c r="A45" s="24" t="s">
        <v>45</v>
      </c>
      <c r="B45" s="25">
        <v>0</v>
      </c>
      <c r="C45" s="25">
        <v>0</v>
      </c>
      <c r="D45" s="25">
        <f t="shared" si="12"/>
        <v>0</v>
      </c>
      <c r="E45" s="25">
        <v>0</v>
      </c>
      <c r="F45" s="25">
        <v>0</v>
      </c>
      <c r="G45" s="25">
        <f t="shared" si="11"/>
        <v>0</v>
      </c>
    </row>
    <row r="46" spans="1:7" x14ac:dyDescent="0.25">
      <c r="A46" s="24" t="s">
        <v>46</v>
      </c>
      <c r="B46" s="25">
        <v>0</v>
      </c>
      <c r="C46" s="25">
        <v>0</v>
      </c>
      <c r="D46" s="25">
        <f t="shared" si="12"/>
        <v>0</v>
      </c>
      <c r="E46" s="25">
        <v>0</v>
      </c>
      <c r="F46" s="25">
        <v>0</v>
      </c>
      <c r="G46" s="25">
        <f t="shared" si="11"/>
        <v>0</v>
      </c>
    </row>
    <row r="47" spans="1:7" x14ac:dyDescent="0.25">
      <c r="A47" s="24" t="s">
        <v>47</v>
      </c>
      <c r="B47" s="25">
        <v>0</v>
      </c>
      <c r="C47" s="25">
        <v>0</v>
      </c>
      <c r="D47" s="25">
        <f t="shared" si="12"/>
        <v>0</v>
      </c>
      <c r="E47" s="25">
        <v>0</v>
      </c>
      <c r="F47" s="25">
        <v>0</v>
      </c>
      <c r="G47" s="25">
        <f t="shared" si="11"/>
        <v>0</v>
      </c>
    </row>
    <row r="48" spans="1:7" x14ac:dyDescent="0.25">
      <c r="A48" s="28" t="s">
        <v>48</v>
      </c>
      <c r="B48" s="22">
        <f t="shared" ref="B48:G48" si="13">B49+B50+B51+B52+B53+B54+B55+B56+B57</f>
        <v>0</v>
      </c>
      <c r="C48" s="22">
        <f t="shared" si="13"/>
        <v>698934.32</v>
      </c>
      <c r="D48" s="22">
        <f t="shared" si="13"/>
        <v>698934.32</v>
      </c>
      <c r="E48" s="22">
        <f t="shared" si="13"/>
        <v>28123.18</v>
      </c>
      <c r="F48" s="22">
        <f t="shared" si="13"/>
        <v>28123.18</v>
      </c>
      <c r="G48" s="22">
        <f t="shared" si="13"/>
        <v>670811.1399999999</v>
      </c>
    </row>
    <row r="49" spans="1:7" x14ac:dyDescent="0.25">
      <c r="A49" s="24" t="s">
        <v>49</v>
      </c>
      <c r="B49" s="25">
        <v>0</v>
      </c>
      <c r="C49" s="26">
        <v>698934.32</v>
      </c>
      <c r="D49" s="25">
        <f t="shared" ref="D49:D57" si="14">B49+C49</f>
        <v>698934.32</v>
      </c>
      <c r="E49" s="26">
        <v>28123.18</v>
      </c>
      <c r="F49" s="26">
        <v>28123.18</v>
      </c>
      <c r="G49" s="25">
        <f t="shared" ref="G49:G57" si="15">D49-E49</f>
        <v>670811.1399999999</v>
      </c>
    </row>
    <row r="50" spans="1:7" x14ac:dyDescent="0.25">
      <c r="A50" s="24" t="s">
        <v>50</v>
      </c>
      <c r="B50" s="25">
        <v>0</v>
      </c>
      <c r="C50" s="25">
        <v>0</v>
      </c>
      <c r="D50" s="25">
        <f t="shared" si="14"/>
        <v>0</v>
      </c>
      <c r="E50" s="25">
        <v>0</v>
      </c>
      <c r="F50" s="25">
        <v>0</v>
      </c>
      <c r="G50" s="25">
        <f t="shared" si="15"/>
        <v>0</v>
      </c>
    </row>
    <row r="51" spans="1:7" x14ac:dyDescent="0.25">
      <c r="A51" s="24" t="s">
        <v>51</v>
      </c>
      <c r="B51" s="25">
        <v>0</v>
      </c>
      <c r="C51" s="25">
        <v>0</v>
      </c>
      <c r="D51" s="25">
        <f t="shared" si="14"/>
        <v>0</v>
      </c>
      <c r="E51" s="25">
        <v>0</v>
      </c>
      <c r="F51" s="25">
        <v>0</v>
      </c>
      <c r="G51" s="25">
        <f t="shared" si="15"/>
        <v>0</v>
      </c>
    </row>
    <row r="52" spans="1:7" x14ac:dyDescent="0.25">
      <c r="A52" s="24" t="s">
        <v>52</v>
      </c>
      <c r="B52" s="25">
        <v>0</v>
      </c>
      <c r="C52" s="25">
        <v>0</v>
      </c>
      <c r="D52" s="25">
        <f t="shared" si="14"/>
        <v>0</v>
      </c>
      <c r="E52" s="25">
        <v>0</v>
      </c>
      <c r="F52" s="25">
        <v>0</v>
      </c>
      <c r="G52" s="25">
        <f t="shared" si="15"/>
        <v>0</v>
      </c>
    </row>
    <row r="53" spans="1:7" x14ac:dyDescent="0.25">
      <c r="A53" s="24" t="s">
        <v>53</v>
      </c>
      <c r="B53" s="25">
        <v>0</v>
      </c>
      <c r="C53" s="25">
        <v>0</v>
      </c>
      <c r="D53" s="25">
        <f t="shared" si="14"/>
        <v>0</v>
      </c>
      <c r="E53" s="25">
        <v>0</v>
      </c>
      <c r="F53" s="25">
        <v>0</v>
      </c>
      <c r="G53" s="25">
        <f t="shared" si="15"/>
        <v>0</v>
      </c>
    </row>
    <row r="54" spans="1:7" x14ac:dyDescent="0.25">
      <c r="A54" s="24" t="s">
        <v>54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 t="shared" si="15"/>
        <v>0</v>
      </c>
    </row>
    <row r="55" spans="1:7" x14ac:dyDescent="0.25">
      <c r="A55" s="24" t="s">
        <v>55</v>
      </c>
      <c r="B55" s="25">
        <v>0</v>
      </c>
      <c r="C55" s="25">
        <v>0</v>
      </c>
      <c r="D55" s="25">
        <f t="shared" si="14"/>
        <v>0</v>
      </c>
      <c r="E55" s="25">
        <v>0</v>
      </c>
      <c r="F55" s="25">
        <v>0</v>
      </c>
      <c r="G55" s="25">
        <f t="shared" si="15"/>
        <v>0</v>
      </c>
    </row>
    <row r="56" spans="1:7" x14ac:dyDescent="0.25">
      <c r="A56" s="24" t="s">
        <v>56</v>
      </c>
      <c r="B56" s="25">
        <v>0</v>
      </c>
      <c r="C56" s="25">
        <v>0</v>
      </c>
      <c r="D56" s="25">
        <f t="shared" si="14"/>
        <v>0</v>
      </c>
      <c r="E56" s="25">
        <v>0</v>
      </c>
      <c r="F56" s="25">
        <v>0</v>
      </c>
      <c r="G56" s="25">
        <f t="shared" si="15"/>
        <v>0</v>
      </c>
    </row>
    <row r="57" spans="1:7" x14ac:dyDescent="0.25">
      <c r="A57" s="24" t="s">
        <v>57</v>
      </c>
      <c r="B57" s="25">
        <v>0</v>
      </c>
      <c r="C57" s="25">
        <v>0</v>
      </c>
      <c r="D57" s="25">
        <f t="shared" si="14"/>
        <v>0</v>
      </c>
      <c r="E57" s="25">
        <v>0</v>
      </c>
      <c r="F57" s="25">
        <v>0</v>
      </c>
      <c r="G57" s="25">
        <f t="shared" si="15"/>
        <v>0</v>
      </c>
    </row>
    <row r="58" spans="1:7" x14ac:dyDescent="0.25">
      <c r="A58" s="23" t="s">
        <v>58</v>
      </c>
      <c r="B58" s="25">
        <f t="shared" ref="B58:G58" si="16">B59+B60+B61</f>
        <v>0</v>
      </c>
      <c r="C58" s="25">
        <f t="shared" si="16"/>
        <v>0</v>
      </c>
      <c r="D58" s="25">
        <f t="shared" si="16"/>
        <v>0</v>
      </c>
      <c r="E58" s="25">
        <f t="shared" si="16"/>
        <v>0</v>
      </c>
      <c r="F58" s="25">
        <f t="shared" si="16"/>
        <v>0</v>
      </c>
      <c r="G58" s="25">
        <f t="shared" si="16"/>
        <v>0</v>
      </c>
    </row>
    <row r="59" spans="1:7" x14ac:dyDescent="0.25">
      <c r="A59" s="24" t="s">
        <v>59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4" t="s">
        <v>60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61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x14ac:dyDescent="0.25">
      <c r="A62" s="29" t="s">
        <v>62</v>
      </c>
      <c r="B62" s="22">
        <f t="shared" ref="B62:G62" si="17">B63+B64+B65+B66+B67+B68+B69+B70</f>
        <v>0</v>
      </c>
      <c r="C62" s="22">
        <f t="shared" si="17"/>
        <v>0</v>
      </c>
      <c r="D62" s="22">
        <f t="shared" si="17"/>
        <v>0</v>
      </c>
      <c r="E62" s="22">
        <f t="shared" si="17"/>
        <v>0</v>
      </c>
      <c r="F62" s="22">
        <f t="shared" si="17"/>
        <v>0</v>
      </c>
      <c r="G62" s="22">
        <f t="shared" si="17"/>
        <v>0</v>
      </c>
    </row>
    <row r="63" spans="1:7" x14ac:dyDescent="0.25">
      <c r="A63" s="24" t="s">
        <v>63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4" t="s">
        <v>64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4" t="s">
        <v>65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4" t="s">
        <v>66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4" t="s">
        <v>67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4" t="s">
        <v>68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4" t="s">
        <v>69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4" t="s">
        <v>70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23" t="s">
        <v>71</v>
      </c>
      <c r="B71" s="25">
        <f t="shared" ref="B71:G71" si="18">B72+B73+B74</f>
        <v>0</v>
      </c>
      <c r="C71" s="25">
        <f t="shared" si="18"/>
        <v>0</v>
      </c>
      <c r="D71" s="25">
        <f t="shared" si="18"/>
        <v>0</v>
      </c>
      <c r="E71" s="25">
        <f t="shared" si="18"/>
        <v>0</v>
      </c>
      <c r="F71" s="25">
        <f t="shared" si="18"/>
        <v>0</v>
      </c>
      <c r="G71" s="25">
        <f t="shared" si="18"/>
        <v>0</v>
      </c>
    </row>
    <row r="72" spans="1:7" x14ac:dyDescent="0.25">
      <c r="A72" s="24" t="s">
        <v>72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x14ac:dyDescent="0.25">
      <c r="A73" s="24" t="s">
        <v>73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4" t="s">
        <v>74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3" t="s">
        <v>75</v>
      </c>
      <c r="B75" s="22">
        <f t="shared" ref="B75:G75" si="19">B76+B77+B78+B79+B80+B81+B82</f>
        <v>0</v>
      </c>
      <c r="C75" s="22">
        <f t="shared" si="19"/>
        <v>0</v>
      </c>
      <c r="D75" s="22">
        <f t="shared" si="19"/>
        <v>0</v>
      </c>
      <c r="E75" s="22">
        <f t="shared" si="19"/>
        <v>0</v>
      </c>
      <c r="F75" s="22">
        <f t="shared" si="19"/>
        <v>0</v>
      </c>
      <c r="G75" s="22">
        <f t="shared" si="19"/>
        <v>0</v>
      </c>
    </row>
    <row r="76" spans="1:7" x14ac:dyDescent="0.25">
      <c r="A76" s="24" t="s">
        <v>76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x14ac:dyDescent="0.25">
      <c r="A77" s="24" t="s">
        <v>77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x14ac:dyDescent="0.25">
      <c r="A78" s="24" t="s">
        <v>78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</row>
    <row r="79" spans="1:7" x14ac:dyDescent="0.25">
      <c r="A79" s="24" t="s">
        <v>79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</row>
    <row r="80" spans="1:7" x14ac:dyDescent="0.25">
      <c r="A80" s="24" t="s">
        <v>80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</row>
    <row r="81" spans="1:7" x14ac:dyDescent="0.25">
      <c r="A81" s="24" t="s">
        <v>81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</row>
    <row r="82" spans="1:7" x14ac:dyDescent="0.25">
      <c r="A82" s="24" t="s">
        <v>82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</row>
    <row r="83" spans="1:7" x14ac:dyDescent="0.25">
      <c r="A83" s="23" t="s">
        <v>83</v>
      </c>
      <c r="B83" s="25">
        <f t="shared" ref="B83:G83" si="20">B84+B92+B102+B112+B122+B136+B145+B149</f>
        <v>0</v>
      </c>
      <c r="C83" s="25">
        <f t="shared" si="20"/>
        <v>0</v>
      </c>
      <c r="D83" s="25">
        <f t="shared" si="20"/>
        <v>0</v>
      </c>
      <c r="E83" s="25">
        <f t="shared" si="20"/>
        <v>0</v>
      </c>
      <c r="F83" s="25">
        <f t="shared" si="20"/>
        <v>0</v>
      </c>
      <c r="G83" s="25">
        <f t="shared" si="20"/>
        <v>0</v>
      </c>
    </row>
    <row r="84" spans="1:7" x14ac:dyDescent="0.25">
      <c r="A84" s="23" t="s">
        <v>84</v>
      </c>
      <c r="B84" s="22">
        <f t="shared" ref="B84:G84" si="21">B85+B86+B87+B88+B89+B90+B91</f>
        <v>0</v>
      </c>
      <c r="C84" s="22">
        <f t="shared" si="21"/>
        <v>0</v>
      </c>
      <c r="D84" s="22">
        <f t="shared" si="21"/>
        <v>0</v>
      </c>
      <c r="E84" s="22">
        <f t="shared" si="21"/>
        <v>0</v>
      </c>
      <c r="F84" s="22">
        <f t="shared" si="21"/>
        <v>0</v>
      </c>
      <c r="G84" s="22">
        <f t="shared" si="21"/>
        <v>0</v>
      </c>
    </row>
    <row r="85" spans="1:7" x14ac:dyDescent="0.25">
      <c r="A85" s="24" t="s">
        <v>11</v>
      </c>
      <c r="B85" s="25">
        <v>0</v>
      </c>
      <c r="C85" s="25">
        <v>0</v>
      </c>
      <c r="D85" s="25">
        <v>0</v>
      </c>
      <c r="E85" s="25">
        <v>0</v>
      </c>
      <c r="F85" s="25">
        <v>0</v>
      </c>
      <c r="G85" s="25">
        <v>0</v>
      </c>
    </row>
    <row r="86" spans="1:7" x14ac:dyDescent="0.25">
      <c r="A86" s="24" t="s">
        <v>12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</row>
    <row r="87" spans="1:7" x14ac:dyDescent="0.25">
      <c r="A87" s="24" t="s">
        <v>13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</row>
    <row r="88" spans="1:7" x14ac:dyDescent="0.25">
      <c r="A88" s="24" t="s">
        <v>14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</row>
    <row r="89" spans="1:7" x14ac:dyDescent="0.25">
      <c r="A89" s="24" t="s">
        <v>15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</row>
    <row r="90" spans="1:7" x14ac:dyDescent="0.25">
      <c r="A90" s="24" t="s">
        <v>16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</row>
    <row r="91" spans="1:7" x14ac:dyDescent="0.25">
      <c r="A91" s="24" t="s">
        <v>17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</row>
    <row r="92" spans="1:7" x14ac:dyDescent="0.25">
      <c r="A92" s="23" t="s">
        <v>85</v>
      </c>
      <c r="B92" s="22">
        <f t="shared" ref="B92:G92" si="22">B93+B94+B95+B96+B97+B98+B99+B100+B101</f>
        <v>0</v>
      </c>
      <c r="C92" s="22">
        <f t="shared" si="22"/>
        <v>0</v>
      </c>
      <c r="D92" s="22">
        <f t="shared" si="22"/>
        <v>0</v>
      </c>
      <c r="E92" s="22">
        <f t="shared" si="22"/>
        <v>0</v>
      </c>
      <c r="F92" s="22">
        <f t="shared" si="22"/>
        <v>0</v>
      </c>
      <c r="G92" s="22">
        <f t="shared" si="22"/>
        <v>0</v>
      </c>
    </row>
    <row r="93" spans="1:7" x14ac:dyDescent="0.25">
      <c r="A93" s="27" t="s">
        <v>19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</row>
    <row r="94" spans="1:7" x14ac:dyDescent="0.25">
      <c r="A94" s="24" t="s">
        <v>20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</row>
    <row r="95" spans="1:7" x14ac:dyDescent="0.25">
      <c r="A95" s="24" t="s">
        <v>21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</row>
    <row r="96" spans="1:7" x14ac:dyDescent="0.25">
      <c r="A96" s="24" t="s">
        <v>22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</row>
    <row r="97" spans="1:7" x14ac:dyDescent="0.25">
      <c r="A97" s="24" t="s">
        <v>23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</row>
    <row r="98" spans="1:7" x14ac:dyDescent="0.25">
      <c r="A98" s="24" t="s">
        <v>24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</row>
    <row r="99" spans="1:7" x14ac:dyDescent="0.25">
      <c r="A99" s="24" t="s">
        <v>25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</row>
    <row r="100" spans="1:7" x14ac:dyDescent="0.25">
      <c r="A100" s="24" t="s">
        <v>26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</row>
    <row r="101" spans="1:7" x14ac:dyDescent="0.25">
      <c r="A101" s="24" t="s">
        <v>27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</row>
    <row r="102" spans="1:7" x14ac:dyDescent="0.25">
      <c r="A102" s="23" t="s">
        <v>28</v>
      </c>
      <c r="B102" s="22">
        <f t="shared" ref="B102:G102" si="23">B103+B104+B105+B106+B107+B108+B109+B110+B111</f>
        <v>0</v>
      </c>
      <c r="C102" s="22">
        <f t="shared" si="23"/>
        <v>0</v>
      </c>
      <c r="D102" s="22">
        <f t="shared" si="23"/>
        <v>0</v>
      </c>
      <c r="E102" s="22">
        <f t="shared" si="23"/>
        <v>0</v>
      </c>
      <c r="F102" s="22">
        <f t="shared" si="23"/>
        <v>0</v>
      </c>
      <c r="G102" s="22">
        <f t="shared" si="23"/>
        <v>0</v>
      </c>
    </row>
    <row r="103" spans="1:7" x14ac:dyDescent="0.25">
      <c r="A103" s="24" t="s">
        <v>29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</row>
    <row r="104" spans="1:7" x14ac:dyDescent="0.25">
      <c r="A104" s="24" t="s">
        <v>30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</row>
    <row r="105" spans="1:7" x14ac:dyDescent="0.25">
      <c r="A105" s="24" t="s">
        <v>31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</row>
    <row r="106" spans="1:7" x14ac:dyDescent="0.25">
      <c r="A106" s="24" t="s">
        <v>32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</row>
    <row r="107" spans="1:7" x14ac:dyDescent="0.25">
      <c r="A107" s="27" t="s">
        <v>33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</row>
    <row r="108" spans="1:7" x14ac:dyDescent="0.25">
      <c r="A108" s="24" t="s">
        <v>34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</row>
    <row r="109" spans="1:7" x14ac:dyDescent="0.25">
      <c r="A109" s="24" t="s">
        <v>35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</row>
    <row r="110" spans="1:7" x14ac:dyDescent="0.25">
      <c r="A110" s="24" t="s">
        <v>36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</row>
    <row r="111" spans="1:7" x14ac:dyDescent="0.25">
      <c r="A111" s="24" t="s">
        <v>37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</row>
    <row r="112" spans="1:7" x14ac:dyDescent="0.25">
      <c r="A112" s="28" t="s">
        <v>38</v>
      </c>
      <c r="B112" s="22">
        <f t="shared" ref="B112:G112" si="24">B113+B114+B115+B116+B117+B118+B119+B120+B121</f>
        <v>0</v>
      </c>
      <c r="C112" s="22">
        <f t="shared" si="24"/>
        <v>0</v>
      </c>
      <c r="D112" s="22">
        <f t="shared" si="24"/>
        <v>0</v>
      </c>
      <c r="E112" s="22">
        <f t="shared" si="24"/>
        <v>0</v>
      </c>
      <c r="F112" s="22">
        <f t="shared" si="24"/>
        <v>0</v>
      </c>
      <c r="G112" s="22">
        <f t="shared" si="24"/>
        <v>0</v>
      </c>
    </row>
    <row r="113" spans="1:7" x14ac:dyDescent="0.25">
      <c r="A113" s="24" t="s">
        <v>39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</row>
    <row r="114" spans="1:7" x14ac:dyDescent="0.25">
      <c r="A114" s="24" t="s">
        <v>40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</row>
    <row r="115" spans="1:7" x14ac:dyDescent="0.25">
      <c r="A115" s="24" t="s">
        <v>41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</row>
    <row r="116" spans="1:7" x14ac:dyDescent="0.25">
      <c r="A116" s="24" t="s">
        <v>42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</row>
    <row r="117" spans="1:7" x14ac:dyDescent="0.25">
      <c r="A117" s="24" t="s">
        <v>43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</row>
    <row r="118" spans="1:7" x14ac:dyDescent="0.25">
      <c r="A118" s="24" t="s">
        <v>44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</row>
    <row r="119" spans="1:7" x14ac:dyDescent="0.25">
      <c r="A119" s="24" t="s">
        <v>45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</row>
    <row r="120" spans="1:7" x14ac:dyDescent="0.25">
      <c r="A120" s="24" t="s">
        <v>46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</row>
    <row r="121" spans="1:7" x14ac:dyDescent="0.25">
      <c r="A121" s="24" t="s">
        <v>47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</row>
    <row r="122" spans="1:7" x14ac:dyDescent="0.25">
      <c r="A122" s="28" t="s">
        <v>48</v>
      </c>
      <c r="B122" s="25">
        <f t="shared" ref="B122:G122" si="25">B123+B124+B125+B126+B127+B128+B129+B130+B131</f>
        <v>0</v>
      </c>
      <c r="C122" s="25">
        <f t="shared" si="25"/>
        <v>0</v>
      </c>
      <c r="D122" s="25">
        <f t="shared" si="25"/>
        <v>0</v>
      </c>
      <c r="E122" s="25">
        <f t="shared" si="25"/>
        <v>0</v>
      </c>
      <c r="F122" s="25">
        <f t="shared" si="25"/>
        <v>0</v>
      </c>
      <c r="G122" s="25">
        <f t="shared" si="25"/>
        <v>0</v>
      </c>
    </row>
    <row r="123" spans="1:7" x14ac:dyDescent="0.25">
      <c r="A123" s="24" t="s">
        <v>49</v>
      </c>
      <c r="B123" s="25">
        <v>0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</row>
    <row r="124" spans="1:7" x14ac:dyDescent="0.25">
      <c r="A124" s="24" t="s">
        <v>50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</row>
    <row r="125" spans="1:7" x14ac:dyDescent="0.25">
      <c r="A125" s="24" t="s">
        <v>51</v>
      </c>
      <c r="B125" s="25">
        <v>0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</row>
    <row r="126" spans="1:7" x14ac:dyDescent="0.25">
      <c r="A126" s="24" t="s">
        <v>52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</row>
    <row r="127" spans="1:7" x14ac:dyDescent="0.25">
      <c r="A127" s="24" t="s">
        <v>53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</row>
    <row r="128" spans="1:7" x14ac:dyDescent="0.25">
      <c r="A128" s="24" t="s">
        <v>54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</row>
    <row r="129" spans="1:7" x14ac:dyDescent="0.25">
      <c r="A129" s="24" t="s">
        <v>55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</row>
    <row r="130" spans="1:7" x14ac:dyDescent="0.25">
      <c r="A130" s="24" t="s">
        <v>56</v>
      </c>
      <c r="B130" s="25">
        <v>0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</row>
    <row r="131" spans="1:7" x14ac:dyDescent="0.25">
      <c r="A131" s="24" t="s">
        <v>57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</row>
    <row r="132" spans="1:7" x14ac:dyDescent="0.25">
      <c r="A132" s="23" t="s">
        <v>58</v>
      </c>
      <c r="B132" s="25">
        <v>0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</row>
    <row r="133" spans="1:7" x14ac:dyDescent="0.25">
      <c r="A133" s="24" t="s">
        <v>59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</row>
    <row r="134" spans="1:7" x14ac:dyDescent="0.25">
      <c r="A134" s="24" t="s">
        <v>60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</row>
    <row r="135" spans="1:7" x14ac:dyDescent="0.25">
      <c r="A135" s="24" t="s">
        <v>61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</row>
    <row r="136" spans="1:7" x14ac:dyDescent="0.25">
      <c r="A136" s="28" t="s">
        <v>86</v>
      </c>
      <c r="B136" s="22">
        <f t="shared" ref="B136:G136" si="26">B137+B138+B139+B140+B141+B142+B143+B144</f>
        <v>0</v>
      </c>
      <c r="C136" s="22">
        <f t="shared" si="26"/>
        <v>0</v>
      </c>
      <c r="D136" s="22">
        <f t="shared" si="26"/>
        <v>0</v>
      </c>
      <c r="E136" s="22">
        <f t="shared" si="26"/>
        <v>0</v>
      </c>
      <c r="F136" s="22">
        <f t="shared" si="26"/>
        <v>0</v>
      </c>
      <c r="G136" s="22">
        <f t="shared" si="26"/>
        <v>0</v>
      </c>
    </row>
    <row r="137" spans="1:7" x14ac:dyDescent="0.25">
      <c r="A137" s="24" t="s">
        <v>63</v>
      </c>
      <c r="B137" s="25">
        <v>0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</row>
    <row r="138" spans="1:7" x14ac:dyDescent="0.25">
      <c r="A138" s="24" t="s">
        <v>64</v>
      </c>
      <c r="B138" s="25">
        <v>0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</row>
    <row r="139" spans="1:7" x14ac:dyDescent="0.25">
      <c r="A139" s="24" t="s">
        <v>65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</row>
    <row r="140" spans="1:7" x14ac:dyDescent="0.25">
      <c r="A140" s="24" t="s">
        <v>66</v>
      </c>
      <c r="B140" s="25">
        <v>0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</row>
    <row r="141" spans="1:7" x14ac:dyDescent="0.25">
      <c r="A141" s="24" t="s">
        <v>67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</row>
    <row r="142" spans="1:7" x14ac:dyDescent="0.25">
      <c r="A142" s="24" t="s">
        <v>68</v>
      </c>
      <c r="B142" s="25">
        <v>0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</row>
    <row r="143" spans="1:7" x14ac:dyDescent="0.25">
      <c r="A143" s="24" t="s">
        <v>69</v>
      </c>
      <c r="B143" s="25">
        <v>0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</row>
    <row r="144" spans="1:7" x14ac:dyDescent="0.25">
      <c r="A144" s="24" t="s">
        <v>70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</row>
    <row r="145" spans="1:7" x14ac:dyDescent="0.25">
      <c r="A145" s="23" t="s">
        <v>71</v>
      </c>
      <c r="B145" s="22">
        <f t="shared" ref="B145:G145" si="27">B146+B147+B148</f>
        <v>0</v>
      </c>
      <c r="C145" s="22">
        <f t="shared" si="27"/>
        <v>0</v>
      </c>
      <c r="D145" s="22">
        <f t="shared" si="27"/>
        <v>0</v>
      </c>
      <c r="E145" s="22">
        <f t="shared" si="27"/>
        <v>0</v>
      </c>
      <c r="F145" s="22">
        <f t="shared" si="27"/>
        <v>0</v>
      </c>
      <c r="G145" s="22">
        <f t="shared" si="27"/>
        <v>0</v>
      </c>
    </row>
    <row r="146" spans="1:7" x14ac:dyDescent="0.25">
      <c r="A146" s="24" t="s">
        <v>72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</row>
    <row r="147" spans="1:7" x14ac:dyDescent="0.25">
      <c r="A147" s="24" t="s">
        <v>73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</row>
    <row r="148" spans="1:7" x14ac:dyDescent="0.25">
      <c r="A148" s="24" t="s">
        <v>74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</row>
    <row r="149" spans="1:7" x14ac:dyDescent="0.25">
      <c r="A149" s="23" t="s">
        <v>75</v>
      </c>
      <c r="B149" s="22">
        <f t="shared" ref="B149:G149" si="28">B150+B151+B152+B153+B154+B155+B156</f>
        <v>0</v>
      </c>
      <c r="C149" s="22">
        <f t="shared" si="28"/>
        <v>0</v>
      </c>
      <c r="D149" s="22">
        <f t="shared" si="28"/>
        <v>0</v>
      </c>
      <c r="E149" s="22">
        <f t="shared" si="28"/>
        <v>0</v>
      </c>
      <c r="F149" s="22">
        <f t="shared" si="28"/>
        <v>0</v>
      </c>
      <c r="G149" s="22">
        <f t="shared" si="28"/>
        <v>0</v>
      </c>
    </row>
    <row r="150" spans="1:7" x14ac:dyDescent="0.25">
      <c r="A150" s="24" t="s">
        <v>76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</row>
    <row r="151" spans="1:7" x14ac:dyDescent="0.25">
      <c r="A151" s="24" t="s">
        <v>77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</row>
    <row r="152" spans="1:7" x14ac:dyDescent="0.25">
      <c r="A152" s="24" t="s">
        <v>78</v>
      </c>
      <c r="B152" s="25">
        <v>0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</row>
    <row r="153" spans="1:7" x14ac:dyDescent="0.25">
      <c r="A153" s="24" t="s">
        <v>79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</row>
    <row r="154" spans="1:7" x14ac:dyDescent="0.25">
      <c r="A154" s="24" t="s">
        <v>80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</row>
    <row r="155" spans="1:7" x14ac:dyDescent="0.25">
      <c r="A155" s="24" t="s">
        <v>81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</row>
    <row r="156" spans="1:7" x14ac:dyDescent="0.25">
      <c r="A156" s="24" t="s">
        <v>82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</row>
    <row r="157" spans="1:7" x14ac:dyDescent="0.25">
      <c r="A157" s="30"/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</row>
    <row r="158" spans="1:7" x14ac:dyDescent="0.25">
      <c r="A158" s="23" t="s">
        <v>87</v>
      </c>
      <c r="B158" s="22">
        <f t="shared" ref="B158:G158" si="29">+B83+B9</f>
        <v>316672166</v>
      </c>
      <c r="C158" s="22">
        <f t="shared" si="29"/>
        <v>2965614.61</v>
      </c>
      <c r="D158" s="22">
        <f t="shared" si="29"/>
        <v>319637780.61000001</v>
      </c>
      <c r="E158" s="22">
        <f t="shared" si="29"/>
        <v>77407540.040000007</v>
      </c>
      <c r="F158" s="22">
        <f t="shared" si="29"/>
        <v>77275932.88000001</v>
      </c>
      <c r="G158" s="22">
        <f t="shared" si="29"/>
        <v>242230240.56999999</v>
      </c>
    </row>
    <row r="161" spans="1:7" x14ac:dyDescent="0.25">
      <c r="A161" s="31" t="s">
        <v>88</v>
      </c>
      <c r="B161" s="31"/>
      <c r="C161" s="31"/>
      <c r="D161" s="31"/>
      <c r="E161" s="31"/>
      <c r="F161" s="31"/>
      <c r="G161" s="31"/>
    </row>
  </sheetData>
  <mergeCells count="5">
    <mergeCell ref="A2:G6"/>
    <mergeCell ref="A7:A8"/>
    <mergeCell ref="B7:F7"/>
    <mergeCell ref="G7:G8"/>
    <mergeCell ref="A161:G161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(a)</vt:lpstr>
      <vt:lpstr>'EAPED 6 (a)'!Área_de_impresión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2020-04-28T06:51:42Z</dcterms:created>
  <dcterms:modified xsi:type="dcterms:W3CDTF">2020-04-28T06:52:36Z</dcterms:modified>
</cp:coreProperties>
</file>