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2 do TRIMESTRE 2023\FRACCIONES 2do TRIMESTRE\LDF\"/>
    </mc:Choice>
  </mc:AlternateContent>
  <bookViews>
    <workbookView xWindow="0" yWindow="0" windowWidth="28800" windowHeight="11910"/>
  </bookViews>
  <sheets>
    <sheet name="EAID 5" sheetId="1" r:id="rId1"/>
  </sheets>
  <definedNames>
    <definedName name="_xlnm.Print_Area" localSheetId="0">'EAID 5'!$A$1:$G$96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C83" i="1"/>
  <c r="B83" i="1"/>
  <c r="G75" i="1"/>
  <c r="F75" i="1"/>
  <c r="E75" i="1"/>
  <c r="D75" i="1"/>
  <c r="C75" i="1"/>
  <c r="B75" i="1"/>
  <c r="G67" i="1"/>
  <c r="F67" i="1"/>
  <c r="E67" i="1"/>
  <c r="D67" i="1"/>
  <c r="C67" i="1"/>
  <c r="B67" i="1"/>
  <c r="G62" i="1"/>
  <c r="F62" i="1"/>
  <c r="E62" i="1"/>
  <c r="D62" i="1"/>
  <c r="C62" i="1"/>
  <c r="B62" i="1"/>
  <c r="G53" i="1"/>
  <c r="G73" i="1" s="1"/>
  <c r="F53" i="1"/>
  <c r="F73" i="1" s="1"/>
  <c r="E53" i="1"/>
  <c r="E73" i="1" s="1"/>
  <c r="D53" i="1"/>
  <c r="D73" i="1" s="1"/>
  <c r="C53" i="1"/>
  <c r="C73" i="1" s="1"/>
  <c r="B53" i="1"/>
  <c r="B73" i="1" s="1"/>
  <c r="B78" i="1" s="1"/>
  <c r="D49" i="1"/>
  <c r="D78" i="1" s="1"/>
  <c r="C49" i="1"/>
  <c r="C78" i="1" s="1"/>
  <c r="G46" i="1"/>
  <c r="F46" i="1"/>
  <c r="E46" i="1"/>
  <c r="D46" i="1"/>
  <c r="C46" i="1"/>
  <c r="B46" i="1"/>
  <c r="G44" i="1"/>
  <c r="F44" i="1"/>
  <c r="E44" i="1"/>
  <c r="D44" i="1"/>
  <c r="C44" i="1"/>
  <c r="B44" i="1"/>
  <c r="G43" i="1"/>
  <c r="D43" i="1"/>
  <c r="G37" i="1"/>
  <c r="F37" i="1"/>
  <c r="F49" i="1" s="1"/>
  <c r="F78" i="1" s="1"/>
  <c r="E37" i="1"/>
  <c r="E49" i="1" s="1"/>
  <c r="D37" i="1"/>
  <c r="C37" i="1"/>
  <c r="B37" i="1"/>
  <c r="G25" i="1"/>
  <c r="F25" i="1"/>
  <c r="E25" i="1"/>
  <c r="D25" i="1"/>
  <c r="C25" i="1"/>
  <c r="B25" i="1"/>
  <c r="G24" i="1"/>
  <c r="D24" i="1"/>
  <c r="G22" i="1"/>
  <c r="G49" i="1" s="1"/>
  <c r="G78" i="1" s="1"/>
  <c r="D22" i="1"/>
  <c r="E78" i="1" l="1"/>
</calcChain>
</file>

<file path=xl/sharedStrings.xml><?xml version="1.0" encoding="utf-8"?>
<sst xmlns="http://schemas.openxmlformats.org/spreadsheetml/2006/main" count="72" uniqueCount="70">
  <si>
    <t xml:space="preserve">  Instituto Electoral del Estado  
90/62
           Estado Analítico de Ingresos Detallado
Del 1 de Enero al 30 de Junio de 2023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</si>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</sst>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43" fontId="0" fillId="0" borderId="9" xfId="1" applyFont="1" applyFill="1" applyBorder="1"/>
    <xf numFmtId="0" fontId="0" fillId="4" borderId="14" xfId="0" applyFill="1" applyBorder="1" applyAlignment="1">
      <alignment horizontal="left" indent="2"/>
    </xf>
    <xf numFmtId="164" fontId="0" fillId="4" borderId="14" xfId="1" applyNumberFormat="1" applyFont="1" applyFill="1" applyBorder="1"/>
    <xf numFmtId="164" fontId="0" fillId="4" borderId="14" xfId="2" applyNumberFormat="1" applyFont="1" applyFill="1" applyBorder="1"/>
    <xf numFmtId="0" fontId="0" fillId="0" borderId="14" xfId="0" applyFill="1" applyBorder="1" applyAlignment="1">
      <alignment horizontal="left" indent="3"/>
    </xf>
    <xf numFmtId="164" fontId="0" fillId="0" borderId="14" xfId="1" applyNumberFormat="1" applyFont="1" applyFill="1" applyBorder="1"/>
    <xf numFmtId="0" fontId="0" fillId="0" borderId="14" xfId="0" applyFill="1" applyBorder="1" applyAlignment="1">
      <alignment horizontal="left" wrapText="1" indent="3"/>
    </xf>
    <xf numFmtId="0" fontId="0" fillId="4" borderId="14" xfId="0" applyFill="1" applyBorder="1" applyAlignment="1">
      <alignment horizontal="left" wrapText="1" indent="2"/>
    </xf>
    <xf numFmtId="0" fontId="0" fillId="0" borderId="14" xfId="0" applyFill="1" applyBorder="1" applyAlignment="1">
      <alignment horizontal="left" indent="2"/>
    </xf>
    <xf numFmtId="0" fontId="3" fillId="5" borderId="14" xfId="0" applyFont="1" applyFill="1" applyBorder="1"/>
    <xf numFmtId="164" fontId="0" fillId="0" borderId="14" xfId="2" applyNumberFormat="1" applyFont="1" applyFill="1" applyBorder="1"/>
    <xf numFmtId="0" fontId="3" fillId="0" borderId="14" xfId="0" applyFont="1" applyFill="1" applyBorder="1"/>
    <xf numFmtId="164" fontId="0" fillId="5" borderId="14" xfId="1" applyNumberFormat="1" applyFont="1" applyFill="1" applyBorder="1"/>
    <xf numFmtId="0" fontId="0" fillId="0" borderId="14" xfId="0" applyFill="1" applyBorder="1"/>
    <xf numFmtId="0" fontId="0" fillId="0" borderId="14" xfId="0" applyFill="1" applyBorder="1" applyAlignment="1">
      <alignment horizontal="left" wrapText="1" indent="2"/>
    </xf>
    <xf numFmtId="0" fontId="3" fillId="5" borderId="14" xfId="0" applyFont="1" applyFill="1" applyBorder="1" applyAlignment="1">
      <alignment wrapText="1"/>
    </xf>
    <xf numFmtId="0" fontId="3" fillId="4" borderId="14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86</xdr:row>
      <xdr:rowOff>171450</xdr:rowOff>
    </xdr:from>
    <xdr:to>
      <xdr:col>1</xdr:col>
      <xdr:colOff>733425</xdr:colOff>
      <xdr:row>95</xdr:row>
      <xdr:rowOff>76200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8707100"/>
          <a:ext cx="4781550" cy="16192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941004" y="18743840"/>
          <a:ext cx="45756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238125</xdr:colOff>
      <xdr:row>2</xdr:row>
      <xdr:rowOff>38101</xdr:rowOff>
    </xdr:from>
    <xdr:to>
      <xdr:col>0</xdr:col>
      <xdr:colOff>1914525</xdr:colOff>
      <xdr:row>7</xdr:row>
      <xdr:rowOff>165101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38126"/>
          <a:ext cx="1676400" cy="889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topLeftCell="A79" zoomScaleNormal="100" workbookViewId="0">
      <selection activeCell="F78" sqref="F78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8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25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25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25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25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25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25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25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25">
      <c r="A10" s="3" t="s">
        <v>0</v>
      </c>
      <c r="B10" s="4"/>
      <c r="C10" s="4"/>
      <c r="D10" s="4"/>
      <c r="E10" s="4"/>
      <c r="F10" s="4"/>
      <c r="G10" s="5"/>
    </row>
    <row r="11" spans="1:148" s="1" customFormat="1" ht="17.25" customHeight="1" x14ac:dyDescent="0.25">
      <c r="A11" s="6"/>
      <c r="B11" s="7"/>
      <c r="C11" s="7"/>
      <c r="D11" s="7"/>
      <c r="E11" s="7"/>
      <c r="F11" s="7"/>
      <c r="G11" s="8"/>
    </row>
    <row r="12" spans="1:148" s="1" customFormat="1" ht="17.25" customHeight="1" x14ac:dyDescent="0.25">
      <c r="A12" s="6"/>
      <c r="B12" s="7"/>
      <c r="C12" s="7"/>
      <c r="D12" s="7"/>
      <c r="E12" s="7"/>
      <c r="F12" s="7"/>
      <c r="G12" s="8"/>
    </row>
    <row r="13" spans="1:148" s="1" customFormat="1" ht="15" customHeight="1" x14ac:dyDescent="0.25">
      <c r="A13" s="6"/>
      <c r="B13" s="7"/>
      <c r="C13" s="7"/>
      <c r="D13" s="7"/>
      <c r="E13" s="7"/>
      <c r="F13" s="7"/>
      <c r="G13" s="8"/>
    </row>
    <row r="14" spans="1:148" s="1" customFormat="1" ht="28.5" customHeight="1" x14ac:dyDescent="0.25">
      <c r="A14" s="9"/>
      <c r="B14" s="10"/>
      <c r="C14" s="10"/>
      <c r="D14" s="10"/>
      <c r="E14" s="10"/>
      <c r="F14" s="10"/>
      <c r="G14" s="11"/>
    </row>
    <row r="15" spans="1:148" s="1" customFormat="1" x14ac:dyDescent="0.25">
      <c r="A15" s="12" t="s">
        <v>1</v>
      </c>
      <c r="B15" s="13" t="s">
        <v>2</v>
      </c>
      <c r="C15" s="14"/>
      <c r="D15" s="14"/>
      <c r="E15" s="14"/>
      <c r="F15" s="15"/>
      <c r="G15" s="12" t="s">
        <v>3</v>
      </c>
    </row>
    <row r="16" spans="1:148" s="1" customFormat="1" ht="30" x14ac:dyDescent="0.25">
      <c r="A16" s="16"/>
      <c r="B16" s="17" t="s">
        <v>4</v>
      </c>
      <c r="C16" s="18" t="s">
        <v>5</v>
      </c>
      <c r="D16" s="17" t="s">
        <v>6</v>
      </c>
      <c r="E16" s="17" t="s">
        <v>7</v>
      </c>
      <c r="F16" s="17" t="s">
        <v>8</v>
      </c>
      <c r="G16" s="16"/>
    </row>
    <row r="17" spans="1:7" s="1" customFormat="1" x14ac:dyDescent="0.25">
      <c r="A17" s="19" t="s">
        <v>9</v>
      </c>
      <c r="B17" s="20"/>
      <c r="C17" s="20"/>
      <c r="D17" s="20"/>
      <c r="E17" s="20"/>
      <c r="F17" s="20"/>
      <c r="G17" s="20"/>
    </row>
    <row r="18" spans="1:7" s="1" customFormat="1" x14ac:dyDescent="0.25">
      <c r="A18" s="21" t="s">
        <v>10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s="1" customFormat="1" x14ac:dyDescent="0.25">
      <c r="A19" s="21" t="s">
        <v>11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s="1" customFormat="1" x14ac:dyDescent="0.25">
      <c r="A20" s="21" t="s">
        <v>12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s="1" customFormat="1" x14ac:dyDescent="0.25">
      <c r="A21" s="21" t="s">
        <v>13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s="1" customFormat="1" x14ac:dyDescent="0.25">
      <c r="A22" s="21" t="s">
        <v>14</v>
      </c>
      <c r="B22" s="22">
        <v>0</v>
      </c>
      <c r="C22" s="23">
        <v>1944629.9</v>
      </c>
      <c r="D22" s="23">
        <f>B22+C22</f>
        <v>1944629.9</v>
      </c>
      <c r="E22" s="23">
        <v>1944629.9</v>
      </c>
      <c r="F22" s="23">
        <v>1944629.9</v>
      </c>
      <c r="G22" s="23">
        <f>F22-B22</f>
        <v>1944629.9</v>
      </c>
    </row>
    <row r="23" spans="1:7" s="1" customFormat="1" x14ac:dyDescent="0.25">
      <c r="A23" s="21" t="s">
        <v>15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s="1" customFormat="1" x14ac:dyDescent="0.25">
      <c r="A24" s="21" t="s">
        <v>16</v>
      </c>
      <c r="B24" s="22">
        <v>0</v>
      </c>
      <c r="C24" s="23">
        <v>2586.4</v>
      </c>
      <c r="D24" s="23">
        <f>B24+C24</f>
        <v>2586.4</v>
      </c>
      <c r="E24" s="23">
        <v>2586.4</v>
      </c>
      <c r="F24" s="23">
        <v>2586.4</v>
      </c>
      <c r="G24" s="23">
        <f t="shared" ref="G24" si="0">F24-B24</f>
        <v>2586.4</v>
      </c>
    </row>
    <row r="25" spans="1:7" s="1" customFormat="1" x14ac:dyDescent="0.25">
      <c r="A25" s="21" t="s">
        <v>17</v>
      </c>
      <c r="B25" s="22">
        <f>SUM(B26:B36)</f>
        <v>0</v>
      </c>
      <c r="C25" s="22">
        <f t="shared" ref="C25:G25" si="1">SUM(C26:C36)</f>
        <v>0</v>
      </c>
      <c r="D25" s="22">
        <f>SUM(D26:D36)</f>
        <v>0</v>
      </c>
      <c r="E25" s="22">
        <f t="shared" si="1"/>
        <v>0</v>
      </c>
      <c r="F25" s="22">
        <f t="shared" si="1"/>
        <v>0</v>
      </c>
      <c r="G25" s="22">
        <f t="shared" si="1"/>
        <v>0</v>
      </c>
    </row>
    <row r="26" spans="1:7" s="1" customFormat="1" x14ac:dyDescent="0.25">
      <c r="A26" s="24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s="1" customFormat="1" x14ac:dyDescent="0.25">
      <c r="A27" s="24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s="1" customFormat="1" x14ac:dyDescent="0.25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s="1" customFormat="1" x14ac:dyDescent="0.25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s="1" customFormat="1" x14ac:dyDescent="0.25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s="1" customFormat="1" x14ac:dyDescent="0.25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s="1" customFormat="1" x14ac:dyDescent="0.25">
      <c r="A32" s="24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s="1" customFormat="1" x14ac:dyDescent="0.25">
      <c r="A33" s="24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s="1" customFormat="1" x14ac:dyDescent="0.25">
      <c r="A34" s="24" t="s">
        <v>26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s="1" customFormat="1" x14ac:dyDescent="0.25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s="1" customFormat="1" ht="30" x14ac:dyDescent="0.25">
      <c r="A36" s="26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s="1" customFormat="1" x14ac:dyDescent="0.25">
      <c r="A37" s="27" t="s">
        <v>29</v>
      </c>
      <c r="B37" s="22">
        <f>SUM(B38:B42)</f>
        <v>0</v>
      </c>
      <c r="C37" s="22">
        <f t="shared" ref="C37:G37" si="2">SUM(C38:C42)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</row>
    <row r="38" spans="1:7" s="1" customFormat="1" x14ac:dyDescent="0.25">
      <c r="A38" s="24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s="1" customFormat="1" x14ac:dyDescent="0.25">
      <c r="A39" s="24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s="1" customFormat="1" x14ac:dyDescent="0.25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s="1" customFormat="1" x14ac:dyDescent="0.25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s="1" customFormat="1" x14ac:dyDescent="0.25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 s="1" customFormat="1" x14ac:dyDescent="0.25">
      <c r="A43" s="21" t="s">
        <v>35</v>
      </c>
      <c r="B43" s="23">
        <v>368587480</v>
      </c>
      <c r="C43" s="23">
        <v>0</v>
      </c>
      <c r="D43" s="23">
        <f>B43+C43</f>
        <v>368587480</v>
      </c>
      <c r="E43" s="23">
        <v>181112089</v>
      </c>
      <c r="F43" s="23">
        <v>181112089</v>
      </c>
      <c r="G43" s="23">
        <f>F43-B43</f>
        <v>-187475391</v>
      </c>
    </row>
    <row r="44" spans="1:7" s="1" customFormat="1" x14ac:dyDescent="0.25">
      <c r="A44" s="21" t="s">
        <v>36</v>
      </c>
      <c r="B44" s="22">
        <f>SUM(B45)</f>
        <v>0</v>
      </c>
      <c r="C44" s="22">
        <f t="shared" ref="C44:G44" si="3">SUM(C45)</f>
        <v>0</v>
      </c>
      <c r="D44" s="22">
        <f t="shared" si="3"/>
        <v>0</v>
      </c>
      <c r="E44" s="22">
        <f t="shared" si="3"/>
        <v>0</v>
      </c>
      <c r="F44" s="22">
        <f t="shared" si="3"/>
        <v>0</v>
      </c>
      <c r="G44" s="22">
        <f t="shared" si="3"/>
        <v>0</v>
      </c>
    </row>
    <row r="45" spans="1:7" s="1" customFormat="1" x14ac:dyDescent="0.25">
      <c r="A45" s="28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s="1" customFormat="1" x14ac:dyDescent="0.25">
      <c r="A46" s="21" t="s">
        <v>38</v>
      </c>
      <c r="B46" s="22">
        <f>SUM(B47:B48)</f>
        <v>0</v>
      </c>
      <c r="C46" s="22">
        <f>SUM(C47:C48)</f>
        <v>0</v>
      </c>
      <c r="D46" s="22">
        <f t="shared" ref="D46:G46" si="4">SUM(D47:D48)</f>
        <v>0</v>
      </c>
      <c r="E46" s="22">
        <f t="shared" si="4"/>
        <v>0</v>
      </c>
      <c r="F46" s="22">
        <f t="shared" si="4"/>
        <v>0</v>
      </c>
      <c r="G46" s="22">
        <f t="shared" si="4"/>
        <v>0</v>
      </c>
    </row>
    <row r="47" spans="1:7" s="1" customFormat="1" x14ac:dyDescent="0.25">
      <c r="A47" s="24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s="1" customFormat="1" x14ac:dyDescent="0.25">
      <c r="A48" s="24" t="s">
        <v>38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s="1" customFormat="1" x14ac:dyDescent="0.25">
      <c r="A49" s="29" t="s">
        <v>40</v>
      </c>
      <c r="B49" s="30">
        <v>368587480</v>
      </c>
      <c r="C49" s="30">
        <f>C18+C19+C20+C21+C22+C23+C24+C25+C37+C43+C45+C44+C46</f>
        <v>1947216.2999999998</v>
      </c>
      <c r="D49" s="30">
        <f>D18+D19+D20+D21+D22+D23+D24+D25+D37+D43+D45+D44+D46</f>
        <v>370534696.30000001</v>
      </c>
      <c r="E49" s="30">
        <f t="shared" ref="E49:G49" si="5">E18+E19+E20+E21+E22+E23+E24+E25+E37+E43+E45+E44+E46</f>
        <v>183059305.30000001</v>
      </c>
      <c r="F49" s="30">
        <f t="shared" si="5"/>
        <v>183059305.30000001</v>
      </c>
      <c r="G49" s="30">
        <f t="shared" si="5"/>
        <v>-185528174.69999999</v>
      </c>
    </row>
    <row r="50" spans="1:7" s="1" customFormat="1" x14ac:dyDescent="0.25">
      <c r="A50" s="31" t="s">
        <v>41</v>
      </c>
      <c r="B50" s="32"/>
      <c r="C50" s="32"/>
      <c r="D50" s="32"/>
      <c r="E50" s="32"/>
      <c r="F50" s="32"/>
      <c r="G50" s="32"/>
    </row>
    <row r="51" spans="1:7" s="1" customFormat="1" x14ac:dyDescent="0.25">
      <c r="A51" s="33"/>
      <c r="B51" s="25"/>
      <c r="C51" s="25"/>
      <c r="D51" s="25"/>
      <c r="E51" s="25"/>
      <c r="F51" s="25"/>
      <c r="G51" s="25"/>
    </row>
    <row r="52" spans="1:7" s="1" customFormat="1" x14ac:dyDescent="0.25">
      <c r="A52" s="31" t="s">
        <v>42</v>
      </c>
      <c r="B52" s="25"/>
      <c r="C52" s="25"/>
      <c r="D52" s="25"/>
      <c r="E52" s="25"/>
      <c r="F52" s="25"/>
      <c r="G52" s="25"/>
    </row>
    <row r="53" spans="1:7" s="1" customFormat="1" x14ac:dyDescent="0.25">
      <c r="A53" s="21" t="s">
        <v>43</v>
      </c>
      <c r="B53" s="22">
        <f>SUM(B54:B61)</f>
        <v>0</v>
      </c>
      <c r="C53" s="22">
        <f t="shared" ref="C53:G53" si="6">SUM(C54:C61)</f>
        <v>0</v>
      </c>
      <c r="D53" s="22">
        <f t="shared" si="6"/>
        <v>0</v>
      </c>
      <c r="E53" s="22">
        <f t="shared" si="6"/>
        <v>0</v>
      </c>
      <c r="F53" s="22">
        <f t="shared" si="6"/>
        <v>0</v>
      </c>
      <c r="G53" s="22">
        <f t="shared" si="6"/>
        <v>0</v>
      </c>
    </row>
    <row r="54" spans="1:7" s="1" customFormat="1" ht="30" x14ac:dyDescent="0.25">
      <c r="A54" s="26" t="s">
        <v>44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s="1" customFormat="1" x14ac:dyDescent="0.25">
      <c r="A55" s="24" t="s">
        <v>45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s="1" customFormat="1" x14ac:dyDescent="0.25">
      <c r="A56" s="24" t="s">
        <v>46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s="1" customFormat="1" ht="45" x14ac:dyDescent="0.25">
      <c r="A57" s="26" t="s">
        <v>47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s="1" customFormat="1" x14ac:dyDescent="0.25">
      <c r="A58" s="24" t="s">
        <v>48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s="1" customFormat="1" ht="30" x14ac:dyDescent="0.25">
      <c r="A59" s="26" t="s">
        <v>49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s="1" customFormat="1" ht="30" x14ac:dyDescent="0.25">
      <c r="A60" s="26" t="s">
        <v>50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s="1" customFormat="1" ht="30" x14ac:dyDescent="0.25">
      <c r="A61" s="26" t="s">
        <v>51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s="1" customFormat="1" x14ac:dyDescent="0.25">
      <c r="A62" s="21" t="s">
        <v>52</v>
      </c>
      <c r="B62" s="22">
        <f>SUM(B63:B66)</f>
        <v>0</v>
      </c>
      <c r="C62" s="22">
        <f t="shared" ref="C62:G62" si="7">SUM(C63:C66)</f>
        <v>0</v>
      </c>
      <c r="D62" s="22">
        <f t="shared" si="7"/>
        <v>0</v>
      </c>
      <c r="E62" s="22">
        <f t="shared" si="7"/>
        <v>0</v>
      </c>
      <c r="F62" s="22">
        <f t="shared" si="7"/>
        <v>0</v>
      </c>
      <c r="G62" s="22">
        <f t="shared" si="7"/>
        <v>0</v>
      </c>
    </row>
    <row r="63" spans="1:7" s="1" customFormat="1" x14ac:dyDescent="0.25">
      <c r="A63" s="24" t="s">
        <v>53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s="1" customFormat="1" x14ac:dyDescent="0.25">
      <c r="A64" s="24" t="s">
        <v>54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s="1" customFormat="1" x14ac:dyDescent="0.25">
      <c r="A65" s="24" t="s">
        <v>55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s="1" customFormat="1" x14ac:dyDescent="0.25">
      <c r="A66" s="24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s="1" customFormat="1" x14ac:dyDescent="0.25">
      <c r="A67" s="21" t="s">
        <v>56</v>
      </c>
      <c r="B67" s="22">
        <f>SUM(B68:B69)</f>
        <v>0</v>
      </c>
      <c r="C67" s="22">
        <f t="shared" ref="C67:G67" si="8">SUM(C68:C69)</f>
        <v>0</v>
      </c>
      <c r="D67" s="22">
        <f t="shared" si="8"/>
        <v>0</v>
      </c>
      <c r="E67" s="22">
        <f t="shared" si="8"/>
        <v>0</v>
      </c>
      <c r="F67" s="22">
        <f t="shared" si="8"/>
        <v>0</v>
      </c>
      <c r="G67" s="22">
        <f t="shared" si="8"/>
        <v>0</v>
      </c>
    </row>
    <row r="68" spans="1:7" s="1" customFormat="1" ht="30" x14ac:dyDescent="0.25">
      <c r="A68" s="26" t="s">
        <v>57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s="1" customFormat="1" x14ac:dyDescent="0.25">
      <c r="A69" s="24" t="s">
        <v>58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s="1" customFormat="1" ht="30" x14ac:dyDescent="0.25">
      <c r="A70" s="34" t="s">
        <v>59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s="1" customFormat="1" x14ac:dyDescent="0.25">
      <c r="A71" s="28" t="s">
        <v>60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s="1" customFormat="1" x14ac:dyDescent="0.25">
      <c r="A72" s="33"/>
      <c r="B72" s="25"/>
      <c r="C72" s="25"/>
      <c r="D72" s="25"/>
      <c r="E72" s="25"/>
      <c r="F72" s="25"/>
      <c r="G72" s="25"/>
    </row>
    <row r="73" spans="1:7" s="1" customFormat="1" x14ac:dyDescent="0.25">
      <c r="A73" s="35" t="s">
        <v>61</v>
      </c>
      <c r="B73" s="25">
        <f>B53+B62+B67+B70+B71</f>
        <v>0</v>
      </c>
      <c r="C73" s="25">
        <f t="shared" ref="C73:G73" si="9">C53+C62+C67+C70+C71</f>
        <v>0</v>
      </c>
      <c r="D73" s="25">
        <f t="shared" si="9"/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</row>
    <row r="74" spans="1:7" s="1" customFormat="1" x14ac:dyDescent="0.25">
      <c r="A74" s="33"/>
      <c r="B74" s="25"/>
      <c r="C74" s="25"/>
      <c r="D74" s="25"/>
      <c r="E74" s="25"/>
      <c r="F74" s="25"/>
      <c r="G74" s="25"/>
    </row>
    <row r="75" spans="1:7" s="1" customFormat="1" x14ac:dyDescent="0.25">
      <c r="A75" s="36" t="s">
        <v>62</v>
      </c>
      <c r="B75" s="22">
        <f>B76</f>
        <v>0</v>
      </c>
      <c r="C75" s="22">
        <f t="shared" ref="C75:G75" si="10">C76</f>
        <v>0</v>
      </c>
      <c r="D75" s="22">
        <f t="shared" si="10"/>
        <v>0</v>
      </c>
      <c r="E75" s="22">
        <f t="shared" si="10"/>
        <v>0</v>
      </c>
      <c r="F75" s="22">
        <f t="shared" si="10"/>
        <v>0</v>
      </c>
      <c r="G75" s="22">
        <f t="shared" si="10"/>
        <v>0</v>
      </c>
    </row>
    <row r="76" spans="1:7" s="1" customFormat="1" x14ac:dyDescent="0.25">
      <c r="A76" s="31" t="s">
        <v>63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s="1" customFormat="1" x14ac:dyDescent="0.25">
      <c r="A77" s="33"/>
      <c r="B77" s="25"/>
      <c r="C77" s="25"/>
      <c r="D77" s="25"/>
      <c r="E77" s="25"/>
      <c r="F77" s="25"/>
      <c r="G77" s="25"/>
    </row>
    <row r="78" spans="1:7" s="1" customFormat="1" x14ac:dyDescent="0.25">
      <c r="A78" s="29" t="s">
        <v>64</v>
      </c>
      <c r="B78" s="30">
        <f>B49+B73+B75</f>
        <v>368587480</v>
      </c>
      <c r="C78" s="30">
        <f t="shared" ref="C78:G78" si="11">C49+C73+C75</f>
        <v>1947216.2999999998</v>
      </c>
      <c r="D78" s="30">
        <f t="shared" si="11"/>
        <v>370534696.30000001</v>
      </c>
      <c r="E78" s="30">
        <f t="shared" si="11"/>
        <v>183059305.30000001</v>
      </c>
      <c r="F78" s="30">
        <f t="shared" si="11"/>
        <v>183059305.30000001</v>
      </c>
      <c r="G78" s="30">
        <f t="shared" si="11"/>
        <v>-185528174.69999999</v>
      </c>
    </row>
    <row r="79" spans="1:7" s="1" customFormat="1" x14ac:dyDescent="0.25">
      <c r="A79" s="33"/>
      <c r="B79" s="25"/>
      <c r="C79" s="25"/>
      <c r="D79" s="25"/>
      <c r="E79" s="25"/>
      <c r="F79" s="25"/>
      <c r="G79" s="25"/>
    </row>
    <row r="80" spans="1:7" s="1" customFormat="1" x14ac:dyDescent="0.25">
      <c r="A80" s="28" t="s">
        <v>65</v>
      </c>
      <c r="B80" s="25"/>
      <c r="C80" s="25"/>
      <c r="D80" s="25"/>
      <c r="E80" s="25"/>
      <c r="F80" s="25"/>
      <c r="G80" s="25"/>
    </row>
    <row r="81" spans="1:7" s="1" customFormat="1" ht="30" x14ac:dyDescent="0.25">
      <c r="A81" s="34" t="s">
        <v>66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</row>
    <row r="82" spans="1:7" s="1" customFormat="1" ht="30" x14ac:dyDescent="0.25">
      <c r="A82" s="34" t="s">
        <v>67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s="1" customFormat="1" x14ac:dyDescent="0.25">
      <c r="A83" s="21" t="s">
        <v>68</v>
      </c>
      <c r="B83" s="22">
        <f>B81+B82</f>
        <v>0</v>
      </c>
      <c r="C83" s="22">
        <f t="shared" ref="C83:G83" si="12">C81+C82</f>
        <v>0</v>
      </c>
      <c r="D83" s="22">
        <f t="shared" si="12"/>
        <v>0</v>
      </c>
      <c r="E83" s="22">
        <f t="shared" si="12"/>
        <v>0</v>
      </c>
      <c r="F83" s="22">
        <f t="shared" si="12"/>
        <v>0</v>
      </c>
      <c r="G83" s="22">
        <f t="shared" si="12"/>
        <v>0</v>
      </c>
    </row>
    <row r="84" spans="1:7" s="1" customFormat="1" x14ac:dyDescent="0.25"/>
    <row r="85" spans="1:7" s="1" customFormat="1" x14ac:dyDescent="0.25">
      <c r="A85" s="37" t="s">
        <v>69</v>
      </c>
      <c r="B85" s="37"/>
      <c r="C85" s="37"/>
      <c r="D85" s="37"/>
      <c r="E85" s="37"/>
      <c r="F85" s="37"/>
      <c r="G85" s="37"/>
    </row>
    <row r="86" spans="1:7" s="1" customFormat="1" x14ac:dyDescent="0.25">
      <c r="A86" s="38"/>
    </row>
    <row r="87" spans="1:7" s="1" customFormat="1" x14ac:dyDescent="0.25">
      <c r="A87" s="38"/>
    </row>
    <row r="88" spans="1:7" s="1" customFormat="1" x14ac:dyDescent="0.25"/>
    <row r="89" spans="1:7" s="1" customFormat="1" x14ac:dyDescent="0.25"/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pans="1:1" s="1" customFormat="1" x14ac:dyDescent="0.25"/>
    <row r="98" spans="1:1" s="1" customFormat="1" x14ac:dyDescent="0.25"/>
    <row r="99" spans="1:1" s="1" customFormat="1" x14ac:dyDescent="0.25">
      <c r="A99" s="2"/>
    </row>
    <row r="100" spans="1:1" s="1" customFormat="1" x14ac:dyDescent="0.25"/>
    <row r="101" spans="1:1" s="1" customFormat="1" x14ac:dyDescent="0.25"/>
    <row r="102" spans="1:1" s="1" customFormat="1" x14ac:dyDescent="0.25"/>
    <row r="103" spans="1:1" s="1" customFormat="1" x14ac:dyDescent="0.25"/>
    <row r="104" spans="1:1" s="1" customFormat="1" x14ac:dyDescent="0.25"/>
    <row r="105" spans="1:1" s="1" customFormat="1" x14ac:dyDescent="0.25"/>
    <row r="106" spans="1:1" s="1" customFormat="1" x14ac:dyDescent="0.25"/>
    <row r="107" spans="1:1" s="1" customFormat="1" x14ac:dyDescent="0.25"/>
    <row r="108" spans="1:1" s="1" customFormat="1" x14ac:dyDescent="0.25"/>
    <row r="109" spans="1:1" s="1" customFormat="1" x14ac:dyDescent="0.25"/>
    <row r="110" spans="1:1" s="1" customFormat="1" x14ac:dyDescent="0.25"/>
    <row r="111" spans="1:1" s="1" customFormat="1" x14ac:dyDescent="0.25"/>
    <row r="112" spans="1:1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s="1" customFormat="1" x14ac:dyDescent="0.25"/>
    <row r="596" spans="1:73" s="1" customFormat="1" x14ac:dyDescent="0.25"/>
    <row r="597" spans="1:73" s="1" customFormat="1" x14ac:dyDescent="0.25"/>
    <row r="598" spans="1:73" s="1" customFormat="1" x14ac:dyDescent="0.25"/>
    <row r="599" spans="1:73" s="1" customFormat="1" x14ac:dyDescent="0.25"/>
    <row r="600" spans="1:73" s="1" customFormat="1" x14ac:dyDescent="0.25"/>
    <row r="601" spans="1:73" s="1" customFormat="1" x14ac:dyDescent="0.25"/>
    <row r="602" spans="1:73" s="1" customFormat="1" x14ac:dyDescent="0.25"/>
    <row r="603" spans="1:73" s="1" customFormat="1" x14ac:dyDescent="0.25"/>
    <row r="604" spans="1:73" x14ac:dyDescent="0.25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25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25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25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25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25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25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25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25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25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25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25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25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25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25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25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25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25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25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25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25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25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25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25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25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25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25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25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25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25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25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25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25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25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25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25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25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25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25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25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25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25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25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25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25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25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25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25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25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25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25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25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25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25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25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25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25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25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25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25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25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25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25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25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25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25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25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25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25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25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25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25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25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25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25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25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25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25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25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25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25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25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25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25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25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25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25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25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25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25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25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25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25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25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25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25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25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25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25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25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25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25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25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25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25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25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25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25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25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25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25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25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25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25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25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25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25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25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25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25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25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25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25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25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25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25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25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25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25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25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25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25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25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25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25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25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25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25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25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25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25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25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25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25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25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25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25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25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25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25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25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25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25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25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25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25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25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25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25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25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25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25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25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25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25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25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25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25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25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25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25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25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25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25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25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25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25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25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25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25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25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25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25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25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25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25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25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25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25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25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25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25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25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25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25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25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25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25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25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25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25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25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25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25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25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25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25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25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25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25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25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25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25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25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25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25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25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25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25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25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25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25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25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25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25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25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25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25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25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25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25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25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25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25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25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25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25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25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25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25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25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25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25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25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25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25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25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25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25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25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25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25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25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25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25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25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25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25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2023-07-13T18:45:45Z</dcterms:created>
  <dcterms:modified xsi:type="dcterms:W3CDTF">2023-07-13T18:46:14Z</dcterms:modified>
</cp:coreProperties>
</file>